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24226"/>
  <xr:revisionPtr revIDLastSave="0" documentId="13_ncr:1_{1BD7CAEC-C7F6-4A96-A767-A068A72D941C}" xr6:coauthVersionLast="47" xr6:coauthVersionMax="47" xr10:uidLastSave="{00000000-0000-0000-0000-000000000000}"/>
  <bookViews>
    <workbookView xWindow="-120" yWindow="-120" windowWidth="29040" windowHeight="15720" xr2:uid="{00000000-000D-0000-FFFF-FFFF00000000}"/>
  </bookViews>
  <sheets>
    <sheet name="1枚目" sheetId="4" r:id="rId1"/>
    <sheet name="２枚目（基本単価を使用）" sheetId="8" r:id="rId2"/>
    <sheet name="２枚目（自ら計算）" sheetId="10" r:id="rId3"/>
    <sheet name="別添" sheetId="11" r:id="rId4"/>
    <sheet name="リスト" sheetId="12" r:id="rId5"/>
  </sheets>
  <externalReferences>
    <externalReference r:id="rId6"/>
    <externalReference r:id="rId7"/>
  </externalReferences>
  <definedNames>
    <definedName name="_xlnm.Print_Area" localSheetId="0">'1枚目'!$A$1:$I$29</definedName>
    <definedName name="_xlnm.Print_Area" localSheetId="1">'２枚目（基本単価を使用）'!$A$1:$N$19</definedName>
    <definedName name="_xlnm.Print_Area" localSheetId="2">'２枚目（自ら計算）'!$A$1:$O$28</definedName>
    <definedName name="_xlnm.Print_Area" localSheetId="3">別添!$A$1:$I$23</definedName>
    <definedName name="管轄局">[1]Sheet1!$B$3:$B$11</definedName>
    <definedName name="政策目的">[1]Sheet1!$G$3:$G$5</definedName>
    <definedName name="別添">[2]Sheet1!$G$3:$G$5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0" l="1"/>
  <c r="D19" i="10"/>
  <c r="N10" i="8"/>
  <c r="N9" i="8"/>
  <c r="N7" i="8"/>
  <c r="G10" i="8"/>
  <c r="G9" i="8"/>
  <c r="G7" i="8"/>
  <c r="G6" i="8"/>
  <c r="N6" i="8" s="1"/>
  <c r="L8" i="10"/>
  <c r="N8" i="10" s="1"/>
  <c r="H10" i="10"/>
  <c r="F10" i="10"/>
  <c r="D10" i="10"/>
  <c r="B10" i="10"/>
  <c r="H21" i="4"/>
  <c r="F9" i="11"/>
  <c r="E9" i="11"/>
  <c r="D9" i="11"/>
  <c r="C9" i="11"/>
  <c r="A19" i="10"/>
  <c r="A18" i="10"/>
  <c r="I10" i="10"/>
  <c r="H9" i="11" l="1"/>
  <c r="H8" i="11"/>
  <c r="H7" i="11"/>
  <c r="L6" i="10"/>
  <c r="N6" i="10" s="1"/>
  <c r="B18" i="10" s="1"/>
  <c r="D18" i="10" s="1"/>
  <c r="B20" i="10" l="1"/>
  <c r="I18" i="10"/>
  <c r="E8" i="8"/>
  <c r="E12" i="8" s="1"/>
  <c r="E11" i="8"/>
  <c r="L9" i="8"/>
  <c r="I19" i="10" l="1"/>
  <c r="I9" i="8"/>
  <c r="G11" i="8"/>
  <c r="L10" i="8"/>
  <c r="I10" i="8" s="1"/>
  <c r="F19" i="10" l="1"/>
  <c r="L19" i="10"/>
  <c r="L11" i="8"/>
  <c r="I11" i="8"/>
  <c r="H23" i="4"/>
  <c r="L7" i="8" l="1"/>
  <c r="I7" i="8" s="1"/>
  <c r="G8" i="8"/>
  <c r="G12" i="8" s="1"/>
  <c r="L18" i="10" l="1"/>
  <c r="D20" i="10"/>
  <c r="F18" i="10"/>
  <c r="L6" i="8"/>
  <c r="L8" i="8" s="1"/>
  <c r="L12" i="8" s="1"/>
  <c r="F20" i="10" l="1"/>
  <c r="I20" i="10"/>
  <c r="I6" i="8"/>
  <c r="I8" i="8" s="1"/>
  <c r="I12" i="8" s="1"/>
</calcChain>
</file>

<file path=xl/sharedStrings.xml><?xml version="1.0" encoding="utf-8"?>
<sst xmlns="http://schemas.openxmlformats.org/spreadsheetml/2006/main" count="205" uniqueCount="100">
  <si>
    <t>E-mail</t>
    <phoneticPr fontId="2"/>
  </si>
  <si>
    <t>４　事業の完了予定（又は完了）年月日</t>
    <rPh sb="2" eb="4">
      <t>ジギョウ</t>
    </rPh>
    <rPh sb="5" eb="7">
      <t>カンリョウ</t>
    </rPh>
    <rPh sb="7" eb="9">
      <t>ヨテイ</t>
    </rPh>
    <rPh sb="10" eb="11">
      <t>マタ</t>
    </rPh>
    <rPh sb="12" eb="14">
      <t>カンリョウ</t>
    </rPh>
    <rPh sb="15" eb="18">
      <t>ネンガッピ</t>
    </rPh>
    <phoneticPr fontId="2"/>
  </si>
  <si>
    <t>１　支援対象者の概要</t>
    <rPh sb="2" eb="4">
      <t>シエン</t>
    </rPh>
    <rPh sb="4" eb="7">
      <t>タイショウシャ</t>
    </rPh>
    <rPh sb="8" eb="10">
      <t>ガイヨウ</t>
    </rPh>
    <phoneticPr fontId="2"/>
  </si>
  <si>
    <t>計</t>
    <rPh sb="0" eb="1">
      <t>ケイ</t>
    </rPh>
    <phoneticPr fontId="2"/>
  </si>
  <si>
    <t>注１：</t>
    <rPh sb="0" eb="1">
      <t>チュウ</t>
    </rPh>
    <phoneticPr fontId="2"/>
  </si>
  <si>
    <t>注２：</t>
    <rPh sb="0" eb="1">
      <t>チュウ</t>
    </rPh>
    <phoneticPr fontId="2"/>
  </si>
  <si>
    <t>自然災害名：</t>
    <rPh sb="0" eb="2">
      <t>シゼン</t>
    </rPh>
    <rPh sb="2" eb="4">
      <t>サイガイ</t>
    </rPh>
    <rPh sb="4" eb="5">
      <t>メイ</t>
    </rPh>
    <rPh sb="5" eb="6">
      <t>チメイ</t>
    </rPh>
    <phoneticPr fontId="2"/>
  </si>
  <si>
    <t>所　 在　 地：</t>
    <rPh sb="0" eb="1">
      <t>ショ</t>
    </rPh>
    <rPh sb="3" eb="4">
      <t>ザイ</t>
    </rPh>
    <rPh sb="6" eb="7">
      <t>チ</t>
    </rPh>
    <rPh sb="7" eb="8">
      <t>チメイ</t>
    </rPh>
    <phoneticPr fontId="2"/>
  </si>
  <si>
    <t>園地所在地</t>
    <rPh sb="0" eb="2">
      <t>エンチ</t>
    </rPh>
    <rPh sb="2" eb="5">
      <t>ショザイチ</t>
    </rPh>
    <phoneticPr fontId="2"/>
  </si>
  <si>
    <t>５　添付書類</t>
    <rPh sb="2" eb="4">
      <t>テンプ</t>
    </rPh>
    <rPh sb="4" eb="6">
      <t>ショルイ</t>
    </rPh>
    <phoneticPr fontId="2"/>
  </si>
  <si>
    <t>果樹経営面積</t>
    <rPh sb="0" eb="2">
      <t>カジュ</t>
    </rPh>
    <rPh sb="2" eb="4">
      <t>ケイエイ</t>
    </rPh>
    <rPh sb="4" eb="6">
      <t>メンセキ</t>
    </rPh>
    <phoneticPr fontId="2"/>
  </si>
  <si>
    <r>
      <t xml:space="preserve">農業者の位置付け
</t>
    </r>
    <r>
      <rPr>
        <sz val="10"/>
        <rFont val="ＭＳ ゴシック"/>
        <family val="3"/>
        <charset val="128"/>
      </rPr>
      <t>（担い手（新規就農者）その他）</t>
    </r>
    <rPh sb="0" eb="3">
      <t>ノウギョウシャ</t>
    </rPh>
    <rPh sb="4" eb="7">
      <t>イチヅ</t>
    </rPh>
    <rPh sb="10" eb="11">
      <t>ニナ</t>
    </rPh>
    <rPh sb="12" eb="13">
      <t>テ</t>
    </rPh>
    <rPh sb="14" eb="16">
      <t>シンキ</t>
    </rPh>
    <rPh sb="16" eb="18">
      <t>シュウノウ</t>
    </rPh>
    <rPh sb="18" eb="19">
      <t>シャ</t>
    </rPh>
    <rPh sb="22" eb="23">
      <t>タ</t>
    </rPh>
    <phoneticPr fontId="2"/>
  </si>
  <si>
    <r>
      <t xml:space="preserve">消費税の取り扱い
</t>
    </r>
    <r>
      <rPr>
        <sz val="10"/>
        <rFont val="ＭＳ ゴシック"/>
        <family val="3"/>
        <charset val="128"/>
      </rPr>
      <t>（免税事業者・課税事業者（一般・簡易））</t>
    </r>
    <rPh sb="0" eb="3">
      <t>ショウヒゼイ</t>
    </rPh>
    <rPh sb="4" eb="5">
      <t>ト</t>
    </rPh>
    <rPh sb="6" eb="7">
      <t>アツカ</t>
    </rPh>
    <rPh sb="10" eb="12">
      <t>メンゼイ</t>
    </rPh>
    <rPh sb="12" eb="15">
      <t>ジギョウシャ</t>
    </rPh>
    <rPh sb="16" eb="18">
      <t>カゼイ</t>
    </rPh>
    <rPh sb="18" eb="21">
      <t>ジギョウシャ</t>
    </rPh>
    <rPh sb="22" eb="24">
      <t>イッパン</t>
    </rPh>
    <rPh sb="25" eb="27">
      <t>カンイ</t>
    </rPh>
    <phoneticPr fontId="2"/>
  </si>
  <si>
    <t>対象面積</t>
    <rPh sb="0" eb="2">
      <t>タイショウ</t>
    </rPh>
    <rPh sb="2" eb="4">
      <t>メンセキ</t>
    </rPh>
    <phoneticPr fontId="2"/>
  </si>
  <si>
    <t>農業者氏名</t>
    <rPh sb="0" eb="3">
      <t>ノウギョウシャ</t>
    </rPh>
    <rPh sb="3" eb="5">
      <t>シメイ</t>
    </rPh>
    <phoneticPr fontId="2"/>
  </si>
  <si>
    <t>ａ</t>
    <phoneticPr fontId="2"/>
  </si>
  <si>
    <t>農業者住所</t>
    <rPh sb="0" eb="3">
      <t>ノウギョウシャ</t>
    </rPh>
    <rPh sb="3" eb="5">
      <t>ジュウショ</t>
    </rPh>
    <phoneticPr fontId="2"/>
  </si>
  <si>
    <t>ａ</t>
  </si>
  <si>
    <t>担い手（新規就農者）・　　その他</t>
    <rPh sb="0" eb="1">
      <t>ニナ</t>
    </rPh>
    <rPh sb="2" eb="3">
      <t>テ</t>
    </rPh>
    <rPh sb="4" eb="6">
      <t>シンキ</t>
    </rPh>
    <rPh sb="6" eb="9">
      <t>シュウノウシャ</t>
    </rPh>
    <rPh sb="15" eb="16">
      <t>タ</t>
    </rPh>
    <phoneticPr fontId="2"/>
  </si>
  <si>
    <t>免税事業者・課税事業者・課税事業者
　　　　　　(一般課税)　(簡易課税)</t>
    <rPh sb="0" eb="2">
      <t>メンゼイ</t>
    </rPh>
    <rPh sb="2" eb="5">
      <t>ジギョウシャ</t>
    </rPh>
    <rPh sb="6" eb="8">
      <t>カゼイ</t>
    </rPh>
    <rPh sb="8" eb="11">
      <t>ジギョウシャ</t>
    </rPh>
    <rPh sb="12" eb="14">
      <t>カゼイ</t>
    </rPh>
    <rPh sb="14" eb="17">
      <t>ジギョウシャ</t>
    </rPh>
    <rPh sb="25" eb="27">
      <t>イッパン</t>
    </rPh>
    <rPh sb="27" eb="29">
      <t>カゼイ</t>
    </rPh>
    <rPh sb="32" eb="34">
      <t>カンイ</t>
    </rPh>
    <rPh sb="34" eb="36">
      <t>カゼイ</t>
    </rPh>
    <phoneticPr fontId="2"/>
  </si>
  <si>
    <t>□　同意する</t>
    <rPh sb="2" eb="4">
      <t>ドウイ</t>
    </rPh>
    <phoneticPr fontId="2"/>
  </si>
  <si>
    <t>補助金の交付申請、請求等の事務委任</t>
    <rPh sb="0" eb="3">
      <t>ホジョキン</t>
    </rPh>
    <rPh sb="4" eb="6">
      <t>コウフ</t>
    </rPh>
    <rPh sb="6" eb="8">
      <t>シンセイ</t>
    </rPh>
    <rPh sb="9" eb="11">
      <t>セイキュウ</t>
    </rPh>
    <rPh sb="11" eb="12">
      <t>トウ</t>
    </rPh>
    <rPh sb="13" eb="15">
      <t>ジム</t>
    </rPh>
    <rPh sb="15" eb="17">
      <t>イニン</t>
    </rPh>
    <phoneticPr fontId="2"/>
  </si>
  <si>
    <t>注：　事業実施者及び産地協議会は、果樹共済又は収入保険への加入に係る意向について取りまとめの上、農業共済組合等
　　（全国農業共済組合連合会及び各都道府県農業共済組合並びに支援対象者のほ場が所在する都道府県及び市町村）から
　　照会があった場合は、必要最小限の範囲で、支援対象者の個人情報（氏名、住所等）の提供を行うこととしております。
　　　また、提供した個人情報を基に後日、果樹共済や収入保険について農業共済組合等からご説明させていただく場合があります。
　　　なお、提供した個人情報は、果樹共済や収入保険の説明以外の用途には使用しないことを申し添えます。</t>
    <rPh sb="0" eb="1">
      <t>チュウ</t>
    </rPh>
    <rPh sb="3" eb="5">
      <t>ジギョウ</t>
    </rPh>
    <rPh sb="5" eb="7">
      <t>ジッシ</t>
    </rPh>
    <rPh sb="7" eb="8">
      <t>シャ</t>
    </rPh>
    <rPh sb="8" eb="9">
      <t>オヨ</t>
    </rPh>
    <rPh sb="10" eb="12">
      <t>サンチ</t>
    </rPh>
    <rPh sb="12" eb="15">
      <t>キョウギカイ</t>
    </rPh>
    <rPh sb="17" eb="19">
      <t>カジュ</t>
    </rPh>
    <rPh sb="19" eb="21">
      <t>キョウサイ</t>
    </rPh>
    <rPh sb="21" eb="22">
      <t>マタ</t>
    </rPh>
    <rPh sb="23" eb="25">
      <t>シュウニュウ</t>
    </rPh>
    <rPh sb="25" eb="27">
      <t>ホケン</t>
    </rPh>
    <rPh sb="29" eb="31">
      <t>カニュウ</t>
    </rPh>
    <rPh sb="32" eb="33">
      <t>カカ</t>
    </rPh>
    <rPh sb="34" eb="36">
      <t>イコウ</t>
    </rPh>
    <rPh sb="40" eb="41">
      <t>ト</t>
    </rPh>
    <rPh sb="46" eb="47">
      <t>ウエ</t>
    </rPh>
    <rPh sb="48" eb="55">
      <t>ノウギョウキョウサイクミアイナド</t>
    </rPh>
    <rPh sb="59" eb="61">
      <t>ゼンコク</t>
    </rPh>
    <rPh sb="61" eb="63">
      <t>ノウギョウ</t>
    </rPh>
    <rPh sb="63" eb="65">
      <t>キョウサイ</t>
    </rPh>
    <rPh sb="65" eb="67">
      <t>クミアイ</t>
    </rPh>
    <rPh sb="67" eb="70">
      <t>レンゴウカイ</t>
    </rPh>
    <rPh sb="70" eb="71">
      <t>オヨ</t>
    </rPh>
    <rPh sb="72" eb="77">
      <t>カクトドウフケン</t>
    </rPh>
    <rPh sb="77" eb="79">
      <t>ノウギョウ</t>
    </rPh>
    <rPh sb="79" eb="81">
      <t>キョウサイ</t>
    </rPh>
    <rPh sb="81" eb="83">
      <t>クミアイ</t>
    </rPh>
    <rPh sb="83" eb="84">
      <t>ナラ</t>
    </rPh>
    <rPh sb="86" eb="88">
      <t>シエン</t>
    </rPh>
    <rPh sb="88" eb="90">
      <t>タイショウ</t>
    </rPh>
    <rPh sb="90" eb="91">
      <t>シャ</t>
    </rPh>
    <rPh sb="93" eb="94">
      <t>ジョウ</t>
    </rPh>
    <rPh sb="95" eb="97">
      <t>ショザイ</t>
    </rPh>
    <rPh sb="99" eb="103">
      <t>トドウフケン</t>
    </rPh>
    <rPh sb="103" eb="104">
      <t>オヨ</t>
    </rPh>
    <rPh sb="105" eb="108">
      <t>シチョウソン</t>
    </rPh>
    <rPh sb="114" eb="116">
      <t>ショウカイ</t>
    </rPh>
    <rPh sb="120" eb="122">
      <t>バアイ</t>
    </rPh>
    <rPh sb="134" eb="136">
      <t>シエン</t>
    </rPh>
    <rPh sb="136" eb="138">
      <t>タイショウ</t>
    </rPh>
    <rPh sb="138" eb="139">
      <t>シャ</t>
    </rPh>
    <rPh sb="140" eb="142">
      <t>コジン</t>
    </rPh>
    <rPh sb="142" eb="144">
      <t>ジョウホウ</t>
    </rPh>
    <rPh sb="145" eb="147">
      <t>シメイ</t>
    </rPh>
    <rPh sb="148" eb="150">
      <t>ジュウショ</t>
    </rPh>
    <rPh sb="150" eb="151">
      <t>ナド</t>
    </rPh>
    <rPh sb="153" eb="155">
      <t>テイキョウ</t>
    </rPh>
    <rPh sb="156" eb="157">
      <t>オコナ</t>
    </rPh>
    <rPh sb="175" eb="177">
      <t>テイキョウ</t>
    </rPh>
    <rPh sb="179" eb="181">
      <t>コジン</t>
    </rPh>
    <rPh sb="181" eb="183">
      <t>ジョウホウ</t>
    </rPh>
    <rPh sb="184" eb="185">
      <t>モト</t>
    </rPh>
    <rPh sb="186" eb="188">
      <t>ゴジツ</t>
    </rPh>
    <rPh sb="189" eb="191">
      <t>カジュ</t>
    </rPh>
    <rPh sb="191" eb="193">
      <t>キョウサイ</t>
    </rPh>
    <rPh sb="194" eb="196">
      <t>シュウニュウ</t>
    </rPh>
    <rPh sb="202" eb="204">
      <t>ノウギョウ</t>
    </rPh>
    <rPh sb="204" eb="206">
      <t>キョウサイ</t>
    </rPh>
    <rPh sb="206" eb="208">
      <t>クミアイ</t>
    </rPh>
    <rPh sb="208" eb="209">
      <t>ナド</t>
    </rPh>
    <rPh sb="212" eb="214">
      <t>セツメイ</t>
    </rPh>
    <rPh sb="221" eb="223">
      <t>バアイ</t>
    </rPh>
    <rPh sb="236" eb="238">
      <t>テイキョウ</t>
    </rPh>
    <rPh sb="240" eb="242">
      <t>コジン</t>
    </rPh>
    <rPh sb="242" eb="244">
      <t>ジョウホウ</t>
    </rPh>
    <rPh sb="246" eb="248">
      <t>カジュ</t>
    </rPh>
    <rPh sb="248" eb="250">
      <t>キョウサイ</t>
    </rPh>
    <rPh sb="251" eb="253">
      <t>シュウニュウ</t>
    </rPh>
    <rPh sb="253" eb="255">
      <t>ホケン</t>
    </rPh>
    <rPh sb="256" eb="258">
      <t>セツメイ</t>
    </rPh>
    <rPh sb="258" eb="260">
      <t>イガイ</t>
    </rPh>
    <rPh sb="261" eb="263">
      <t>ヨウト</t>
    </rPh>
    <rPh sb="265" eb="267">
      <t>シヨウ</t>
    </rPh>
    <rPh sb="273" eb="274">
      <t>モウ</t>
    </rPh>
    <rPh sb="275" eb="276">
      <t>ソ</t>
    </rPh>
    <phoneticPr fontId="2"/>
  </si>
  <si>
    <t>参考様式１</t>
    <rPh sb="0" eb="2">
      <t>サンコウ</t>
    </rPh>
    <rPh sb="2" eb="4">
      <t>ヨウシキ</t>
    </rPh>
    <phoneticPr fontId="2"/>
  </si>
  <si>
    <t>（樹上選果、選別、被害果実の処分）</t>
    <rPh sb="1" eb="3">
      <t>ジュジョウ</t>
    </rPh>
    <rPh sb="3" eb="5">
      <t>センカ</t>
    </rPh>
    <rPh sb="6" eb="8">
      <t>センベツ</t>
    </rPh>
    <rPh sb="9" eb="11">
      <t>ヒガイ</t>
    </rPh>
    <rPh sb="11" eb="13">
      <t>カジツ</t>
    </rPh>
    <rPh sb="14" eb="16">
      <t>ショブン</t>
    </rPh>
    <phoneticPr fontId="2"/>
  </si>
  <si>
    <t>農業共済又は収入保険の加入状況</t>
    <rPh sb="0" eb="2">
      <t>ノウギョウ</t>
    </rPh>
    <rPh sb="2" eb="4">
      <t>キョウサイ</t>
    </rPh>
    <rPh sb="4" eb="5">
      <t>マタ</t>
    </rPh>
    <rPh sb="6" eb="8">
      <t>シュウニュウ</t>
    </rPh>
    <rPh sb="8" eb="10">
      <t>ホケン</t>
    </rPh>
    <rPh sb="11" eb="13">
      <t>カニュウ</t>
    </rPh>
    <rPh sb="13" eb="15">
      <t>ジョウキョウ</t>
    </rPh>
    <phoneticPr fontId="2"/>
  </si>
  <si>
    <t>㎡</t>
  </si>
  <si>
    <t>円</t>
  </si>
  <si>
    <t>（選択して下さい）</t>
    <rPh sb="1" eb="3">
      <t>センタク</t>
    </rPh>
    <rPh sb="5" eb="6">
      <t>クダ</t>
    </rPh>
    <phoneticPr fontId="2"/>
  </si>
  <si>
    <t>（除税額）</t>
    <rPh sb="1" eb="3">
      <t>ジョゼイ</t>
    </rPh>
    <rPh sb="3" eb="4">
      <t>ガク</t>
    </rPh>
    <phoneticPr fontId="2"/>
  </si>
  <si>
    <r>
      <rPr>
        <sz val="11"/>
        <rFont val="ＭＳ ゴシック"/>
        <family val="3"/>
        <charset val="128"/>
      </rPr>
      <t>　</t>
    </r>
    <phoneticPr fontId="2"/>
  </si>
  <si>
    <t>園地</t>
    <rPh sb="0" eb="2">
      <t>エンチ</t>
    </rPh>
    <phoneticPr fontId="2"/>
  </si>
  <si>
    <t>参考様式２</t>
    <rPh sb="0" eb="2">
      <t>サンコウ</t>
    </rPh>
    <rPh sb="2" eb="4">
      <t>ヨウシキ</t>
    </rPh>
    <phoneticPr fontId="2"/>
  </si>
  <si>
    <t>消費税区分</t>
    <rPh sb="0" eb="3">
      <t>ショウヒゼイ</t>
    </rPh>
    <rPh sb="3" eb="5">
      <t>クブン</t>
    </rPh>
    <phoneticPr fontId="2"/>
  </si>
  <si>
    <t xml:space="preserve">補助金額
</t>
    <rPh sb="0" eb="3">
      <t>ホジョキン</t>
    </rPh>
    <rPh sb="3" eb="4">
      <t>ガク</t>
    </rPh>
    <phoneticPr fontId="2"/>
  </si>
  <si>
    <t>備　考</t>
    <rPh sb="0" eb="1">
      <t>ビ</t>
    </rPh>
    <rPh sb="2" eb="3">
      <t>コウ</t>
    </rPh>
    <phoneticPr fontId="2"/>
  </si>
  <si>
    <t>番号</t>
    <rPh sb="0" eb="2">
      <t>バンゴウ</t>
    </rPh>
    <phoneticPr fontId="2"/>
  </si>
  <si>
    <t>減額する場合</t>
    <rPh sb="0" eb="2">
      <t>ゲンガク</t>
    </rPh>
    <rPh sb="4" eb="6">
      <t>バアイ</t>
    </rPh>
    <phoneticPr fontId="2"/>
  </si>
  <si>
    <t>減額しない場合</t>
    <rPh sb="0" eb="2">
      <t>ゲンガク</t>
    </rPh>
    <rPh sb="5" eb="7">
      <t>バアイ</t>
    </rPh>
    <phoneticPr fontId="2"/>
  </si>
  <si>
    <t>㎡</t>
    <phoneticPr fontId="2"/>
  </si>
  <si>
    <t>「該当なし」と、同税額が明らかでない場合には「含税額」とそれぞれ記入すること（以下同じ）。</t>
    <rPh sb="39" eb="41">
      <t>イカ</t>
    </rPh>
    <rPh sb="41" eb="42">
      <t>オナ</t>
    </rPh>
    <phoneticPr fontId="2"/>
  </si>
  <si>
    <t>（１）</t>
    <phoneticPr fontId="2"/>
  </si>
  <si>
    <t>単位：㎏</t>
    <rPh sb="0" eb="2">
      <t>タンイ</t>
    </rPh>
    <phoneticPr fontId="2"/>
  </si>
  <si>
    <t>（２）特記内容があれば記入願います。</t>
    <rPh sb="3" eb="5">
      <t>トッキ</t>
    </rPh>
    <rPh sb="5" eb="7">
      <t>ナイヨウ</t>
    </rPh>
    <rPh sb="11" eb="13">
      <t>キニュウ</t>
    </rPh>
    <rPh sb="13" eb="14">
      <t>ネガ</t>
    </rPh>
    <phoneticPr fontId="2"/>
  </si>
  <si>
    <t>年　産</t>
    <rPh sb="0" eb="1">
      <t>ネン</t>
    </rPh>
    <rPh sb="2" eb="3">
      <t>サン</t>
    </rPh>
    <phoneticPr fontId="2"/>
  </si>
  <si>
    <t>令和２年</t>
    <rPh sb="0" eb="2">
      <t>レイワ</t>
    </rPh>
    <rPh sb="3" eb="4">
      <t>ネン</t>
    </rPh>
    <phoneticPr fontId="2"/>
  </si>
  <si>
    <t>令和３年</t>
    <rPh sb="0" eb="2">
      <t>レイワ</t>
    </rPh>
    <rPh sb="3" eb="4">
      <t>ネン</t>
    </rPh>
    <phoneticPr fontId="2"/>
  </si>
  <si>
    <t>備考欄には、仕入れに係る消費税等相当額について、これを減額した場合には「減額した金額」を、同税額がない場合は</t>
    <phoneticPr fontId="2"/>
  </si>
  <si>
    <t>対象日数</t>
    <rPh sb="0" eb="2">
      <t>タイショウ</t>
    </rPh>
    <rPh sb="2" eb="4">
      <t>ニッスウ</t>
    </rPh>
    <phoneticPr fontId="2"/>
  </si>
  <si>
    <t>対象</t>
    <rPh sb="0" eb="2">
      <t>タイショウ</t>
    </rPh>
    <phoneticPr fontId="2"/>
  </si>
  <si>
    <t>日</t>
    <rPh sb="0" eb="1">
      <t>ニチ</t>
    </rPh>
    <phoneticPr fontId="2"/>
  </si>
  <si>
    <t>課税事業者（一般課税）</t>
    <rPh sb="0" eb="2">
      <t>カゼイ</t>
    </rPh>
    <rPh sb="2" eb="5">
      <t>ジギョウシャ</t>
    </rPh>
    <rPh sb="6" eb="8">
      <t>イッパン</t>
    </rPh>
    <rPh sb="8" eb="10">
      <t>カゼイ</t>
    </rPh>
    <phoneticPr fontId="2"/>
  </si>
  <si>
    <t>課税事業者（簡易課税）</t>
    <rPh sb="0" eb="2">
      <t>カゼイ</t>
    </rPh>
    <rPh sb="2" eb="5">
      <t>ジギョウシャ</t>
    </rPh>
    <rPh sb="6" eb="8">
      <t>カンイ</t>
    </rPh>
    <rPh sb="8" eb="10">
      <t>カゼイ</t>
    </rPh>
    <phoneticPr fontId="2"/>
  </si>
  <si>
    <t>免税事業者</t>
    <rPh sb="0" eb="2">
      <t>メンゼイ</t>
    </rPh>
    <rPh sb="2" eb="5">
      <t>ジギョウシャ</t>
    </rPh>
    <phoneticPr fontId="2"/>
  </si>
  <si>
    <t>取組期間</t>
    <rPh sb="0" eb="2">
      <t>トリクミ</t>
    </rPh>
    <rPh sb="2" eb="4">
      <t>キカン</t>
    </rPh>
    <phoneticPr fontId="2"/>
  </si>
  <si>
    <t>対象果実</t>
    <rPh sb="0" eb="2">
      <t>タイショウ</t>
    </rPh>
    <rPh sb="2" eb="4">
      <t>カジツ</t>
    </rPh>
    <phoneticPr fontId="2"/>
  </si>
  <si>
    <t xml:space="preserve"> 月  日 ～  月  日</t>
  </si>
  <si>
    <t xml:space="preserve"> 月  日 ～  月  日</t>
    <phoneticPr fontId="2"/>
  </si>
  <si>
    <t>（延べ日数）</t>
    <rPh sb="1" eb="2">
      <t>ノ</t>
    </rPh>
    <rPh sb="3" eb="5">
      <t>ニッスウ</t>
    </rPh>
    <phoneticPr fontId="2"/>
  </si>
  <si>
    <t>直近３年の平均取組日数</t>
    <rPh sb="0" eb="2">
      <t>チョッキン</t>
    </rPh>
    <rPh sb="3" eb="4">
      <t>ネン</t>
    </rPh>
    <rPh sb="5" eb="7">
      <t>ヘイキン</t>
    </rPh>
    <rPh sb="7" eb="9">
      <t>トリクミ</t>
    </rPh>
    <rPh sb="9" eb="11">
      <t>ニッスウ</t>
    </rPh>
    <phoneticPr fontId="2"/>
  </si>
  <si>
    <t>対象日数</t>
    <phoneticPr fontId="2"/>
  </si>
  <si>
    <t>２　経営の概要</t>
    <rPh sb="2" eb="4">
      <t>ケイエイ</t>
    </rPh>
    <rPh sb="5" eb="7">
      <t>ガイヨウ</t>
    </rPh>
    <phoneticPr fontId="2"/>
  </si>
  <si>
    <t>４　取組内容等（樹上選果・選別、罹病枝・葉除去の実施）</t>
    <rPh sb="2" eb="4">
      <t>トリクミ</t>
    </rPh>
    <rPh sb="4" eb="6">
      <t>ナイヨウ</t>
    </rPh>
    <rPh sb="6" eb="7">
      <t>トウ</t>
    </rPh>
    <phoneticPr fontId="2"/>
  </si>
  <si>
    <t>取組内容</t>
    <rPh sb="0" eb="2">
      <t>トリクミ</t>
    </rPh>
    <rPh sb="2" eb="4">
      <t>ナイヨウ</t>
    </rPh>
    <phoneticPr fontId="2"/>
  </si>
  <si>
    <t>３　取組内容等（樹上選果、選別、被害果実の処分の実施）</t>
    <rPh sb="2" eb="4">
      <t>トリクミ</t>
    </rPh>
    <rPh sb="4" eb="6">
      <t>ナイヨウ</t>
    </rPh>
    <rPh sb="6" eb="7">
      <t>トウ</t>
    </rPh>
    <phoneticPr fontId="2"/>
  </si>
  <si>
    <t>樹上選果・選別・被害果実の処分</t>
    <rPh sb="13" eb="15">
      <t>ショブン</t>
    </rPh>
    <phoneticPr fontId="2"/>
  </si>
  <si>
    <t>本年産の生果出荷量が直近３年の生果出荷量の５割を下回る証明</t>
    <rPh sb="4" eb="5">
      <t>ナマ</t>
    </rPh>
    <rPh sb="5" eb="6">
      <t>カ</t>
    </rPh>
    <rPh sb="6" eb="8">
      <t>シュッカ</t>
    </rPh>
    <rPh sb="8" eb="9">
      <t>リョウ</t>
    </rPh>
    <rPh sb="10" eb="12">
      <t>チョッキン</t>
    </rPh>
    <rPh sb="13" eb="14">
      <t>ネン</t>
    </rPh>
    <rPh sb="15" eb="16">
      <t>ナマ</t>
    </rPh>
    <rPh sb="16" eb="17">
      <t>カ</t>
    </rPh>
    <rPh sb="17" eb="19">
      <t>シュッカ</t>
    </rPh>
    <rPh sb="19" eb="20">
      <t>リョウ</t>
    </rPh>
    <rPh sb="22" eb="23">
      <t>ワリ</t>
    </rPh>
    <rPh sb="24" eb="26">
      <t>シタマワ</t>
    </rPh>
    <rPh sb="27" eb="29">
      <t>ショウメイ</t>
    </rPh>
    <phoneticPr fontId="2"/>
  </si>
  <si>
    <t>直近３年の平均出荷量</t>
    <rPh sb="0" eb="2">
      <t>チョッキン</t>
    </rPh>
    <rPh sb="3" eb="4">
      <t>ネン</t>
    </rPh>
    <rPh sb="5" eb="7">
      <t>ヘイキン</t>
    </rPh>
    <rPh sb="7" eb="9">
      <t>シュッカ</t>
    </rPh>
    <rPh sb="9" eb="10">
      <t>リョウ</t>
    </rPh>
    <phoneticPr fontId="2"/>
  </si>
  <si>
    <t>（％）</t>
    <phoneticPr fontId="2"/>
  </si>
  <si>
    <t>注１：取組期間に重複がある場合は、重複する日数を減じること。</t>
    <rPh sb="0" eb="1">
      <t>チュウ</t>
    </rPh>
    <rPh sb="3" eb="5">
      <t>トリクミ</t>
    </rPh>
    <rPh sb="5" eb="7">
      <t>キカン</t>
    </rPh>
    <rPh sb="8" eb="10">
      <t>ジュウフク</t>
    </rPh>
    <rPh sb="13" eb="15">
      <t>バアイ</t>
    </rPh>
    <rPh sb="17" eb="19">
      <t>ジュウフク</t>
    </rPh>
    <rPh sb="21" eb="23">
      <t>ニッスウ</t>
    </rPh>
    <rPh sb="24" eb="25">
      <t>ゲン</t>
    </rPh>
    <phoneticPr fontId="2"/>
  </si>
  <si>
    <t>事業費
（対象面積×3.72円/㎡）</t>
    <rPh sb="0" eb="3">
      <t>ジギョウヒ</t>
    </rPh>
    <rPh sb="5" eb="7">
      <t>タイショウ</t>
    </rPh>
    <rPh sb="7" eb="9">
      <t>メンセキ</t>
    </rPh>
    <rPh sb="14" eb="15">
      <t>エン</t>
    </rPh>
    <phoneticPr fontId="2"/>
  </si>
  <si>
    <t>果実</t>
    <rPh sb="0" eb="2">
      <t>カジツ</t>
    </rPh>
    <phoneticPr fontId="2"/>
  </si>
  <si>
    <t>注２：取組内容が分かる作業日誌等を準備すること。</t>
    <rPh sb="0" eb="1">
      <t>チュウ</t>
    </rPh>
    <rPh sb="3" eb="5">
      <t>トリクミ</t>
    </rPh>
    <rPh sb="5" eb="7">
      <t>ナイヨウ</t>
    </rPh>
    <rPh sb="8" eb="9">
      <t>ワ</t>
    </rPh>
    <rPh sb="11" eb="13">
      <t>サギョウ</t>
    </rPh>
    <rPh sb="13" eb="15">
      <t>ニッシ</t>
    </rPh>
    <rPh sb="15" eb="16">
      <t>トウ</t>
    </rPh>
    <rPh sb="17" eb="19">
      <t>ジュンビ</t>
    </rPh>
    <phoneticPr fontId="2"/>
  </si>
  <si>
    <t>対象果実ごとの生食用の出荷量を把握できる資料（出荷伝票等）</t>
    <rPh sb="0" eb="2">
      <t>タイショウ</t>
    </rPh>
    <rPh sb="2" eb="4">
      <t>カジツ</t>
    </rPh>
    <rPh sb="7" eb="9">
      <t>ナマショク</t>
    </rPh>
    <rPh sb="9" eb="10">
      <t>ヨウ</t>
    </rPh>
    <rPh sb="11" eb="13">
      <t>シュッカ</t>
    </rPh>
    <rPh sb="13" eb="14">
      <t>リョウ</t>
    </rPh>
    <rPh sb="15" eb="17">
      <t>ハアク</t>
    </rPh>
    <rPh sb="20" eb="22">
      <t>シリョウ</t>
    </rPh>
    <rPh sb="23" eb="25">
      <t>シュッカ</t>
    </rPh>
    <rPh sb="25" eb="27">
      <t>デンピョウ</t>
    </rPh>
    <rPh sb="27" eb="28">
      <t>トウ</t>
    </rPh>
    <phoneticPr fontId="2"/>
  </si>
  <si>
    <t>事業実施者名：○○○○農業協同組合</t>
    <rPh sb="0" eb="1">
      <t>コト</t>
    </rPh>
    <rPh sb="1" eb="2">
      <t>ギョウ</t>
    </rPh>
    <rPh sb="2" eb="3">
      <t>ジツ</t>
    </rPh>
    <rPh sb="3" eb="4">
      <t>シ</t>
    </rPh>
    <rPh sb="4" eb="5">
      <t>シャ</t>
    </rPh>
    <rPh sb="5" eb="6">
      <t>メイ</t>
    </rPh>
    <rPh sb="6" eb="7">
      <t>チメイ</t>
    </rPh>
    <rPh sb="11" eb="13">
      <t>ノウギョウ</t>
    </rPh>
    <rPh sb="13" eb="15">
      <t>キョウドウ</t>
    </rPh>
    <rPh sb="15" eb="17">
      <t>クミアイ</t>
    </rPh>
    <phoneticPr fontId="2"/>
  </si>
  <si>
    <t>事務を○○○○農業協同組合に委任します</t>
    <rPh sb="0" eb="2">
      <t>ジム</t>
    </rPh>
    <rPh sb="7" eb="9">
      <t>ノウギョウ</t>
    </rPh>
    <rPh sb="9" eb="11">
      <t>キョウドウ</t>
    </rPh>
    <rPh sb="11" eb="13">
      <t>クミアイ</t>
    </rPh>
    <rPh sb="14" eb="16">
      <t>イニン</t>
    </rPh>
    <phoneticPr fontId="2"/>
  </si>
  <si>
    <t>計</t>
    <rPh sb="0" eb="1">
      <t>ケイ</t>
    </rPh>
    <phoneticPr fontId="2"/>
  </si>
  <si>
    <t>りんご</t>
    <phoneticPr fontId="2"/>
  </si>
  <si>
    <t>注：土地登記簿、果樹共済加入申込書等、
　　   経営面積の根拠となる資料を準備すること。</t>
    <rPh sb="0" eb="1">
      <t>チュウ</t>
    </rPh>
    <rPh sb="2" eb="4">
      <t>トチ</t>
    </rPh>
    <rPh sb="4" eb="7">
      <t>トウキボ</t>
    </rPh>
    <rPh sb="8" eb="10">
      <t>カジュ</t>
    </rPh>
    <rPh sb="10" eb="12">
      <t>キョウサイ</t>
    </rPh>
    <rPh sb="12" eb="14">
      <t>カニュウ</t>
    </rPh>
    <rPh sb="14" eb="16">
      <t>モウシコミ</t>
    </rPh>
    <rPh sb="16" eb="17">
      <t>ショ</t>
    </rPh>
    <rPh sb="17" eb="18">
      <t>ナド</t>
    </rPh>
    <rPh sb="27" eb="29">
      <t>メンセキ</t>
    </rPh>
    <rPh sb="30" eb="32">
      <t>コンキョ</t>
    </rPh>
    <rPh sb="35" eb="37">
      <t>シリョウ</t>
    </rPh>
    <rPh sb="38" eb="40">
      <t>ジュンビ</t>
    </rPh>
    <phoneticPr fontId="2"/>
  </si>
  <si>
    <t>　</t>
    <phoneticPr fontId="2"/>
  </si>
  <si>
    <t>その他（対象果樹以外）</t>
    <rPh sb="2" eb="3">
      <t>タ</t>
    </rPh>
    <rPh sb="4" eb="8">
      <t>タイショウカジュ</t>
    </rPh>
    <rPh sb="8" eb="10">
      <t>イガイ</t>
    </rPh>
    <phoneticPr fontId="2"/>
  </si>
  <si>
    <t>印</t>
    <rPh sb="0" eb="1">
      <t>イン</t>
    </rPh>
    <phoneticPr fontId="2"/>
  </si>
  <si>
    <t>対象果樹計</t>
    <rPh sb="0" eb="2">
      <t>タイショウ</t>
    </rPh>
    <rPh sb="2" eb="4">
      <t>カジュ</t>
    </rPh>
    <rPh sb="4" eb="5">
      <t>ケイ</t>
    </rPh>
    <phoneticPr fontId="2"/>
  </si>
  <si>
    <t>合計</t>
    <rPh sb="0" eb="2">
      <t>ゴウケイ</t>
    </rPh>
    <phoneticPr fontId="2"/>
  </si>
  <si>
    <t>事業費
（対象日数×3,720円）</t>
    <rPh sb="0" eb="3">
      <t>ジギョウヒ</t>
    </rPh>
    <rPh sb="5" eb="7">
      <t>タイショウ</t>
    </rPh>
    <rPh sb="7" eb="9">
      <t>ニッスウ</t>
    </rPh>
    <rPh sb="15" eb="16">
      <t>エン</t>
    </rPh>
    <phoneticPr fontId="2"/>
  </si>
  <si>
    <t>計</t>
    <rPh sb="0" eb="1">
      <t>ケイ</t>
    </rPh>
    <phoneticPr fontId="2"/>
  </si>
  <si>
    <t>日本なし</t>
    <rPh sb="0" eb="2">
      <t>ニホン</t>
    </rPh>
    <phoneticPr fontId="2"/>
  </si>
  <si>
    <t>電話番号及びFAX番号</t>
    <phoneticPr fontId="2"/>
  </si>
  <si>
    <t>令和４年</t>
    <rPh sb="0" eb="2">
      <t>レイワ</t>
    </rPh>
    <rPh sb="3" eb="4">
      <t>ネン</t>
    </rPh>
    <phoneticPr fontId="2"/>
  </si>
  <si>
    <t>農業共済組合等への個人情報（氏名、住所
等）の提供について（□に✓を入力）（注）</t>
    <rPh sb="0" eb="2">
      <t>ノウギョウ</t>
    </rPh>
    <rPh sb="2" eb="4">
      <t>キョウサイ</t>
    </rPh>
    <rPh sb="4" eb="6">
      <t>クミアイ</t>
    </rPh>
    <rPh sb="6" eb="7">
      <t>ナド</t>
    </rPh>
    <rPh sb="9" eb="11">
      <t>コジン</t>
    </rPh>
    <rPh sb="11" eb="13">
      <t>ジョウホウ</t>
    </rPh>
    <rPh sb="14" eb="16">
      <t>シメイ</t>
    </rPh>
    <rPh sb="17" eb="19">
      <t>ジュウショ</t>
    </rPh>
    <rPh sb="20" eb="21">
      <t>ナド</t>
    </rPh>
    <rPh sb="23" eb="25">
      <t>テイキョウ</t>
    </rPh>
    <rPh sb="34" eb="36">
      <t>ニュウリョク</t>
    </rPh>
    <rPh sb="38" eb="39">
      <t>チュウ</t>
    </rPh>
    <phoneticPr fontId="2"/>
  </si>
  <si>
    <t>加入済み　・　未加入（加入確約書添付）
（　果樹共済・収入保険　）</t>
    <rPh sb="0" eb="2">
      <t>カニュウ</t>
    </rPh>
    <rPh sb="2" eb="3">
      <t>ズ</t>
    </rPh>
    <rPh sb="7" eb="10">
      <t>ミカニュウ</t>
    </rPh>
    <rPh sb="11" eb="13">
      <t>カニュウ</t>
    </rPh>
    <rPh sb="13" eb="16">
      <t>カクヤクショ</t>
    </rPh>
    <rPh sb="16" eb="18">
      <t>テンプ</t>
    </rPh>
    <rPh sb="22" eb="24">
      <t>カジュ</t>
    </rPh>
    <rPh sb="24" eb="26">
      <t>キョウサイ</t>
    </rPh>
    <rPh sb="27" eb="29">
      <t>シュウニュウ</t>
    </rPh>
    <rPh sb="29" eb="31">
      <t>ホケン</t>
    </rPh>
    <phoneticPr fontId="2"/>
  </si>
  <si>
    <t>令和５年度　自然災害被害果実加工利用促進等対策事業実施計画（兼実績報告）　</t>
    <rPh sb="31" eb="33">
      <t>ジッセキ</t>
    </rPh>
    <rPh sb="33" eb="35">
      <t>ホウコク</t>
    </rPh>
    <phoneticPr fontId="2"/>
  </si>
  <si>
    <t>令和５年３月以降に発生した生果降雹</t>
    <rPh sb="0" eb="2">
      <t>レイワ</t>
    </rPh>
    <rPh sb="3" eb="4">
      <t>ネン</t>
    </rPh>
    <rPh sb="5" eb="6">
      <t>ガツ</t>
    </rPh>
    <rPh sb="6" eb="8">
      <t>イコウ</t>
    </rPh>
    <rPh sb="9" eb="11">
      <t>ハッセイ</t>
    </rPh>
    <rPh sb="13" eb="15">
      <t>セイカ</t>
    </rPh>
    <rPh sb="15" eb="17">
      <t>コウヒョウ</t>
    </rPh>
    <phoneticPr fontId="2"/>
  </si>
  <si>
    <t>令和５年</t>
    <rPh sb="0" eb="2">
      <t>レイワ</t>
    </rPh>
    <rPh sb="3" eb="4">
      <t>ネン</t>
    </rPh>
    <phoneticPr fontId="2"/>
  </si>
  <si>
    <t>３　令和２年産～今年産（令和５年産）における取組期間</t>
    <rPh sb="2" eb="4">
      <t>レイワ</t>
    </rPh>
    <rPh sb="5" eb="6">
      <t>ネン</t>
    </rPh>
    <rPh sb="6" eb="7">
      <t>サン</t>
    </rPh>
    <rPh sb="8" eb="10">
      <t>コトシ</t>
    </rPh>
    <rPh sb="10" eb="11">
      <t>サン</t>
    </rPh>
    <rPh sb="12" eb="14">
      <t>レイワ</t>
    </rPh>
    <rPh sb="15" eb="16">
      <t>ネン</t>
    </rPh>
    <rPh sb="16" eb="17">
      <t>サン</t>
    </rPh>
    <rPh sb="22" eb="24">
      <t>トリクミ</t>
    </rPh>
    <rPh sb="24" eb="26">
      <t>キカン</t>
    </rPh>
    <phoneticPr fontId="2"/>
  </si>
  <si>
    <t>令和５年の出荷量</t>
    <phoneticPr fontId="2"/>
  </si>
  <si>
    <t>（１）令和２年産～今年産（令和５年産）までの生果出荷実績</t>
    <rPh sb="3" eb="5">
      <t>レイワ</t>
    </rPh>
    <rPh sb="6" eb="7">
      <t>ネン</t>
    </rPh>
    <rPh sb="7" eb="8">
      <t>サン</t>
    </rPh>
    <rPh sb="9" eb="11">
      <t>コンネン</t>
    </rPh>
    <rPh sb="11" eb="12">
      <t>サン</t>
    </rPh>
    <rPh sb="13" eb="15">
      <t>レイワ</t>
    </rPh>
    <rPh sb="16" eb="17">
      <t>ネン</t>
    </rPh>
    <rPh sb="17" eb="18">
      <t>サン</t>
    </rPh>
    <rPh sb="22" eb="23">
      <t>ナマ</t>
    </rPh>
    <rPh sb="23" eb="24">
      <t>カ</t>
    </rPh>
    <rPh sb="24" eb="26">
      <t>シュッカ</t>
    </rPh>
    <rPh sb="26" eb="28">
      <t>ジッセキ</t>
    </rPh>
    <phoneticPr fontId="2"/>
  </si>
  <si>
    <t>具体的な資料の入手が困難な場合は、おうとう4日（4,016×４）、その他の果実１日（4,016×１）とする。</t>
    <rPh sb="0" eb="3">
      <t>グタイテキ</t>
    </rPh>
    <rPh sb="4" eb="6">
      <t>シリョウ</t>
    </rPh>
    <rPh sb="7" eb="9">
      <t>ニュウシュ</t>
    </rPh>
    <rPh sb="10" eb="12">
      <t>コンナン</t>
    </rPh>
    <rPh sb="13" eb="15">
      <t>バアイ</t>
    </rPh>
    <rPh sb="22" eb="23">
      <t>ニチ</t>
    </rPh>
    <rPh sb="35" eb="36">
      <t>タ</t>
    </rPh>
    <rPh sb="37" eb="39">
      <t>カジツ</t>
    </rPh>
    <rPh sb="40" eb="41">
      <t>ニチ</t>
    </rPh>
    <phoneticPr fontId="2"/>
  </si>
  <si>
    <t>（令和５年の取組日数）
　－（直近３年の平均取組日数）</t>
    <rPh sb="1" eb="3">
      <t>レイワ</t>
    </rPh>
    <rPh sb="4" eb="5">
      <t>ネン</t>
    </rPh>
    <rPh sb="6" eb="8">
      <t>トリクミ</t>
    </rPh>
    <rPh sb="8" eb="10">
      <t>ニッスウ</t>
    </rPh>
    <rPh sb="15" eb="17">
      <t>チョッキン</t>
    </rPh>
    <rPh sb="18" eb="19">
      <t>ネン</t>
    </rPh>
    <rPh sb="20" eb="22">
      <t>ヘイキン</t>
    </rPh>
    <rPh sb="22" eb="24">
      <t>トリクミ</t>
    </rPh>
    <rPh sb="24" eb="26">
      <t>ニッスウ</t>
    </rPh>
    <phoneticPr fontId="2"/>
  </si>
  <si>
    <t>具体的な資料の入手が困難な場合は、１日（４,016円×１）とする。</t>
    <rPh sb="0" eb="3">
      <t>グタイテキ</t>
    </rPh>
    <rPh sb="4" eb="6">
      <t>シリョウ</t>
    </rPh>
    <rPh sb="7" eb="9">
      <t>ニュウシュ</t>
    </rPh>
    <rPh sb="10" eb="12">
      <t>コンナン</t>
    </rPh>
    <rPh sb="13" eb="15">
      <t>バアイ</t>
    </rPh>
    <rPh sb="18" eb="19">
      <t>ニチ</t>
    </rPh>
    <rPh sb="25" eb="2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</si>
</sst>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_);[Red]\(#,##0\)"/>
  </numFmts>
  <fonts count="13" x14ac:knownFonts="1">
    <font>
      <sz val="11"/>
      <name val="ＭＳ 明朝"/>
      <family val="1"/>
      <charset val="128"/>
    </font>
    <font>
      <sz val="11"/>
      <name val="ＭＳ 明朝"/>
      <family val="1"/>
      <charset val="128"/>
    </font>
    <font>
      <sz val="6"/>
      <name val="ＭＳ 明朝"/>
      <family val="1"/>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11"/>
      <name val="Lucida Console"/>
      <family val="3"/>
    </font>
    <font>
      <sz val="11"/>
      <color theme="1"/>
      <name val="ＭＳ Ｐゴシック"/>
      <family val="3"/>
      <charset val="128"/>
      <scheme val="minor"/>
    </font>
    <font>
      <sz val="11"/>
      <color theme="0" tint="-0.24994659260841701"/>
      <name val="ＭＳ ゴシック"/>
      <family val="3"/>
      <charset val="128"/>
    </font>
    <font>
      <sz val="9"/>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ck">
        <color indexed="64"/>
      </right>
      <top style="thick">
        <color indexed="64"/>
      </top>
      <bottom style="thick">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hair">
        <color indexed="64"/>
      </left>
      <right/>
      <top style="thick">
        <color indexed="64"/>
      </top>
      <bottom style="thick">
        <color indexed="64"/>
      </bottom>
      <diagonal/>
    </border>
  </borders>
  <cellStyleXfs count="5">
    <xf numFmtId="0" fontId="0" fillId="0" borderId="0">
      <alignment vertical="center"/>
    </xf>
    <xf numFmtId="0" fontId="10" fillId="0" borderId="0">
      <alignment vertical="center"/>
    </xf>
    <xf numFmtId="0" fontId="4" fillId="0" borderId="0">
      <alignment vertical="center"/>
    </xf>
    <xf numFmtId="0" fontId="1" fillId="0" borderId="0">
      <alignment vertical="center"/>
    </xf>
    <xf numFmtId="0" fontId="3" fillId="0" borderId="0"/>
  </cellStyleXfs>
  <cellXfs count="193">
    <xf numFmtId="0" fontId="0" fillId="0" borderId="0" xfId="0">
      <alignment vertical="center"/>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xf>
    <xf numFmtId="0" fontId="5" fillId="0" borderId="0" xfId="0" quotePrefix="1" applyFont="1" applyAlignment="1">
      <alignment horizontal="right" vertical="center"/>
    </xf>
    <xf numFmtId="0" fontId="5" fillId="0" borderId="0" xfId="0" applyFont="1">
      <alignment vertical="center"/>
    </xf>
    <xf numFmtId="0" fontId="6" fillId="0" borderId="0" xfId="0" applyFont="1">
      <alignment vertical="center"/>
    </xf>
    <xf numFmtId="0" fontId="5" fillId="0" borderId="11" xfId="0" applyFont="1" applyBorder="1">
      <alignment vertical="center"/>
    </xf>
    <xf numFmtId="0" fontId="5" fillId="0" borderId="0" xfId="0" applyFont="1" applyAlignment="1">
      <alignment vertical="center" shrinkToFit="1"/>
    </xf>
    <xf numFmtId="0" fontId="8" fillId="0" borderId="0" xfId="0" applyFont="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wrapText="1"/>
    </xf>
    <xf numFmtId="0" fontId="9" fillId="0" borderId="0" xfId="0" applyFont="1">
      <alignment vertical="center"/>
    </xf>
    <xf numFmtId="0" fontId="9" fillId="0" borderId="0" xfId="0" quotePrefix="1" applyFont="1" applyAlignment="1">
      <alignment horizontal="right" vertical="center"/>
    </xf>
    <xf numFmtId="0" fontId="9" fillId="0" borderId="0" xfId="0" applyFont="1" applyAlignment="1">
      <alignment horizontal="center" vertical="center"/>
    </xf>
    <xf numFmtId="178" fontId="5" fillId="0" borderId="11" xfId="0" applyNumberFormat="1" applyFont="1" applyBorder="1" applyAlignment="1">
      <alignment horizontal="right" vertical="center"/>
    </xf>
    <xf numFmtId="0" fontId="5" fillId="0" borderId="0" xfId="0" applyFont="1" applyAlignment="1">
      <alignment horizontal="right" vertical="center"/>
    </xf>
    <xf numFmtId="178" fontId="5" fillId="0" borderId="0" xfId="0" applyNumberFormat="1" applyFont="1">
      <alignment vertical="center"/>
    </xf>
    <xf numFmtId="0" fontId="5" fillId="0" borderId="14"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178" fontId="5" fillId="0" borderId="9" xfId="0" applyNumberFormat="1" applyFont="1" applyBorder="1" applyAlignment="1">
      <alignment horizontal="right" vertical="center"/>
    </xf>
    <xf numFmtId="178" fontId="5" fillId="0" borderId="17" xfId="0" applyNumberFormat="1" applyFont="1" applyBorder="1" applyAlignment="1">
      <alignment horizontal="right" vertical="center"/>
    </xf>
    <xf numFmtId="178" fontId="5" fillId="0" borderId="18" xfId="0" applyNumberFormat="1" applyFont="1" applyBorder="1" applyAlignment="1">
      <alignment horizontal="right" vertical="center"/>
    </xf>
    <xf numFmtId="178" fontId="5" fillId="0" borderId="19" xfId="0" applyNumberFormat="1" applyFont="1" applyBorder="1" applyAlignment="1">
      <alignment horizontal="right" vertical="center"/>
    </xf>
    <xf numFmtId="178" fontId="5" fillId="0" borderId="0" xfId="0" applyNumberFormat="1" applyFont="1" applyAlignment="1">
      <alignment horizontal="center" vertical="center"/>
    </xf>
    <xf numFmtId="178" fontId="5" fillId="0" borderId="20" xfId="0" applyNumberFormat="1" applyFont="1" applyBorder="1" applyAlignment="1">
      <alignment horizontal="right" vertical="center" wrapText="1"/>
    </xf>
    <xf numFmtId="178" fontId="5" fillId="0" borderId="6" xfId="0" applyNumberFormat="1" applyFont="1" applyBorder="1" applyAlignment="1">
      <alignment horizontal="center" vertical="center" wrapText="1"/>
    </xf>
    <xf numFmtId="178" fontId="5" fillId="0" borderId="21" xfId="0" applyNumberFormat="1" applyFont="1" applyBorder="1" applyAlignment="1">
      <alignment horizontal="right" vertical="center"/>
    </xf>
    <xf numFmtId="178" fontId="5" fillId="0" borderId="1" xfId="0" applyNumberFormat="1" applyFont="1" applyBorder="1" applyAlignment="1">
      <alignment horizontal="center" vertical="center"/>
    </xf>
    <xf numFmtId="178" fontId="5" fillId="0" borderId="22" xfId="0" applyNumberFormat="1" applyFont="1" applyBorder="1" applyAlignment="1">
      <alignment horizontal="right" vertical="center" wrapText="1"/>
    </xf>
    <xf numFmtId="178" fontId="5" fillId="0" borderId="2" xfId="0" applyNumberFormat="1" applyFont="1" applyBorder="1" applyAlignment="1">
      <alignment horizontal="center" vertical="center" wrapText="1"/>
    </xf>
    <xf numFmtId="178" fontId="5" fillId="0" borderId="12" xfId="0" applyNumberFormat="1" applyFont="1" applyBorder="1" applyAlignment="1">
      <alignment horizontal="right" vertical="center"/>
    </xf>
    <xf numFmtId="178" fontId="5" fillId="0" borderId="0" xfId="0" applyNumberFormat="1" applyFont="1" applyAlignment="1">
      <alignment horizontal="center" vertical="center" wrapText="1"/>
    </xf>
    <xf numFmtId="0" fontId="5" fillId="0" borderId="0" xfId="0" applyFont="1" applyAlignment="1">
      <alignment horizontal="center" vertical="center"/>
    </xf>
    <xf numFmtId="178" fontId="5" fillId="0" borderId="0" xfId="0" applyNumberFormat="1" applyFont="1" applyAlignment="1">
      <alignment horizontal="right" vertical="center"/>
    </xf>
    <xf numFmtId="178" fontId="5" fillId="0" borderId="1" xfId="0" applyNumberFormat="1" applyFont="1" applyBorder="1" applyAlignment="1">
      <alignment horizontal="right" vertical="center"/>
    </xf>
    <xf numFmtId="0" fontId="7" fillId="0" borderId="0" xfId="0" applyFont="1" applyAlignment="1">
      <alignment horizontal="right" vertical="center"/>
    </xf>
    <xf numFmtId="178" fontId="7" fillId="0" borderId="0" xfId="0" applyNumberFormat="1" applyFont="1">
      <alignment vertical="center"/>
    </xf>
    <xf numFmtId="0" fontId="7" fillId="0" borderId="0" xfId="0" quotePrefix="1" applyFont="1" applyAlignment="1">
      <alignment horizontal="right" vertical="center"/>
    </xf>
    <xf numFmtId="177" fontId="5" fillId="0" borderId="2" xfId="0" applyNumberFormat="1" applyFont="1" applyBorder="1" applyAlignment="1">
      <alignment horizontal="right" vertical="center"/>
    </xf>
    <xf numFmtId="0" fontId="5" fillId="0" borderId="28" xfId="0" applyFont="1" applyBorder="1">
      <alignment vertical="center"/>
    </xf>
    <xf numFmtId="0" fontId="5" fillId="0" borderId="29" xfId="0" applyFont="1" applyBorder="1">
      <alignment vertical="center"/>
    </xf>
    <xf numFmtId="0" fontId="5" fillId="0" borderId="29" xfId="0" applyFont="1" applyBorder="1" applyAlignment="1">
      <alignment horizontal="center" vertical="center"/>
    </xf>
    <xf numFmtId="0" fontId="5" fillId="0" borderId="5" xfId="0" applyFont="1" applyBorder="1">
      <alignment vertical="center"/>
    </xf>
    <xf numFmtId="0" fontId="5" fillId="0" borderId="13" xfId="0" applyFont="1" applyBorder="1">
      <alignment vertical="center"/>
    </xf>
    <xf numFmtId="0" fontId="5" fillId="0" borderId="30" xfId="0" applyFont="1" applyBorder="1">
      <alignment vertical="center"/>
    </xf>
    <xf numFmtId="0" fontId="5" fillId="0" borderId="9" xfId="0" applyFont="1" applyBorder="1">
      <alignment vertical="center"/>
    </xf>
    <xf numFmtId="0" fontId="5" fillId="0" borderId="24" xfId="0" applyFont="1" applyBorder="1">
      <alignment vertical="center"/>
    </xf>
    <xf numFmtId="0" fontId="5" fillId="0" borderId="2" xfId="0" applyFont="1" applyBorder="1">
      <alignment vertical="center"/>
    </xf>
    <xf numFmtId="0" fontId="5" fillId="0" borderId="10" xfId="0" applyFont="1" applyBorder="1" applyAlignment="1">
      <alignment horizontal="center" vertical="center"/>
    </xf>
    <xf numFmtId="0" fontId="5" fillId="0" borderId="32" xfId="0" applyFont="1" applyBorder="1" applyAlignment="1">
      <alignment horizontal="center" vertical="center"/>
    </xf>
    <xf numFmtId="0" fontId="5" fillId="0" borderId="7" xfId="0" applyFont="1" applyBorder="1" applyAlignment="1">
      <alignment horizontal="center" vertical="center"/>
    </xf>
    <xf numFmtId="0" fontId="5" fillId="0" borderId="31" xfId="0" applyFont="1" applyBorder="1" applyAlignment="1">
      <alignment horizontal="center" vertical="center"/>
    </xf>
    <xf numFmtId="177" fontId="5" fillId="0" borderId="31" xfId="0" applyNumberFormat="1" applyFont="1" applyBorder="1" applyAlignment="1">
      <alignment horizontal="right" vertical="center"/>
    </xf>
    <xf numFmtId="0" fontId="5" fillId="0" borderId="31" xfId="0" applyFont="1" applyBorder="1" applyAlignment="1">
      <alignment horizontal="righ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xf>
    <xf numFmtId="0" fontId="5" fillId="0" borderId="33" xfId="0" applyFont="1" applyBorder="1" applyAlignment="1">
      <alignment horizontal="center" vertical="center"/>
    </xf>
    <xf numFmtId="177" fontId="5" fillId="0" borderId="34" xfId="0" applyNumberFormat="1" applyFont="1" applyBorder="1" applyAlignment="1">
      <alignment horizontal="center" vertical="center"/>
    </xf>
    <xf numFmtId="177" fontId="5" fillId="0" borderId="25" xfId="0" applyNumberFormat="1"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lignment vertical="center"/>
    </xf>
    <xf numFmtId="0" fontId="5" fillId="0" borderId="25" xfId="0" applyFont="1" applyBorder="1">
      <alignment vertical="center"/>
    </xf>
    <xf numFmtId="0" fontId="5" fillId="0" borderId="34" xfId="0" applyFont="1" applyBorder="1">
      <alignment vertical="center"/>
    </xf>
    <xf numFmtId="0" fontId="5" fillId="0" borderId="39"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12" xfId="0" applyFont="1" applyBorder="1" applyAlignment="1">
      <alignment horizontal="right" vertical="center"/>
    </xf>
    <xf numFmtId="0" fontId="5" fillId="0" borderId="42" xfId="0" applyFont="1" applyBorder="1" applyAlignment="1">
      <alignment horizontal="center" vertical="center" wrapText="1"/>
    </xf>
    <xf numFmtId="0" fontId="5" fillId="0" borderId="44" xfId="0" applyFont="1" applyBorder="1" applyAlignment="1">
      <alignment horizontal="center" vertical="center" wrapText="1"/>
    </xf>
    <xf numFmtId="0" fontId="7" fillId="0" borderId="0" xfId="0" applyFont="1">
      <alignment vertical="center"/>
    </xf>
    <xf numFmtId="0" fontId="5" fillId="2" borderId="50"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0" fontId="7" fillId="0" borderId="0" xfId="0" applyFont="1" applyAlignment="1">
      <alignment horizontal="left" vertical="top" wrapText="1"/>
    </xf>
    <xf numFmtId="0" fontId="5" fillId="0" borderId="9" xfId="0" applyFont="1" applyBorder="1" applyAlignment="1">
      <alignment horizontal="center" vertical="center"/>
    </xf>
    <xf numFmtId="0" fontId="5" fillId="0" borderId="13" xfId="0" applyFont="1" applyBorder="1" applyAlignment="1">
      <alignment horizontal="center" vertical="center" wrapText="1"/>
    </xf>
    <xf numFmtId="0" fontId="5" fillId="0" borderId="24" xfId="0" applyFont="1" applyBorder="1" applyAlignment="1">
      <alignment horizontal="center" vertical="center"/>
    </xf>
    <xf numFmtId="177" fontId="5" fillId="0" borderId="12" xfId="0" applyNumberFormat="1" applyFont="1" applyBorder="1" applyAlignment="1">
      <alignment horizontal="right" vertical="center"/>
    </xf>
    <xf numFmtId="0" fontId="5" fillId="0" borderId="0" xfId="0" applyFont="1" applyAlignment="1">
      <alignment horizontal="center" vertical="center" shrinkToFit="1"/>
    </xf>
    <xf numFmtId="178" fontId="5" fillId="0" borderId="13" xfId="0" applyNumberFormat="1" applyFont="1" applyBorder="1" applyAlignment="1">
      <alignment horizontal="right" vertical="center"/>
    </xf>
    <xf numFmtId="0" fontId="5" fillId="0" borderId="54" xfId="0" applyFont="1" applyBorder="1" applyAlignment="1">
      <alignment horizontal="center" vertical="center"/>
    </xf>
    <xf numFmtId="178" fontId="5" fillId="0" borderId="54" xfId="0" applyNumberFormat="1" applyFont="1" applyBorder="1" applyAlignment="1">
      <alignment horizontal="right" vertical="center"/>
    </xf>
    <xf numFmtId="178" fontId="5" fillId="0" borderId="55" xfId="0" applyNumberFormat="1" applyFont="1" applyBorder="1" applyAlignment="1">
      <alignment horizontal="right" vertical="center"/>
    </xf>
    <xf numFmtId="178" fontId="5" fillId="0" borderId="56" xfId="0" applyNumberFormat="1" applyFont="1" applyBorder="1" applyAlignment="1">
      <alignment horizontal="right" vertical="center"/>
    </xf>
    <xf numFmtId="178" fontId="5" fillId="0" borderId="53" xfId="0" applyNumberFormat="1" applyFont="1" applyBorder="1" applyAlignment="1">
      <alignment horizontal="right" vertical="center"/>
    </xf>
    <xf numFmtId="178" fontId="5" fillId="0" borderId="57" xfId="0" applyNumberFormat="1" applyFont="1" applyBorder="1" applyAlignment="1">
      <alignment horizontal="center" vertical="center"/>
    </xf>
    <xf numFmtId="0" fontId="5" fillId="0" borderId="54" xfId="0" applyFont="1" applyBorder="1" applyAlignment="1">
      <alignment horizontal="center" vertical="center" wrapText="1"/>
    </xf>
    <xf numFmtId="178" fontId="5" fillId="0" borderId="58" xfId="0" applyNumberFormat="1" applyFont="1" applyBorder="1" applyAlignment="1">
      <alignment horizontal="right" vertical="center" wrapText="1"/>
    </xf>
    <xf numFmtId="178" fontId="5" fillId="0" borderId="52" xfId="0" applyNumberFormat="1" applyFont="1" applyBorder="1" applyAlignment="1">
      <alignment horizontal="center" vertical="center" wrapText="1"/>
    </xf>
    <xf numFmtId="178" fontId="5" fillId="0" borderId="59" xfId="0" applyNumberFormat="1" applyFont="1" applyBorder="1" applyAlignment="1">
      <alignment horizontal="right" vertical="center"/>
    </xf>
    <xf numFmtId="178" fontId="5" fillId="0" borderId="41" xfId="0" applyNumberFormat="1" applyFont="1" applyBorder="1" applyAlignment="1">
      <alignment horizontal="right" vertical="center"/>
    </xf>
    <xf numFmtId="0" fontId="5" fillId="0" borderId="9" xfId="0" applyFont="1" applyBorder="1" applyAlignment="1">
      <alignment horizontal="left" vertical="center"/>
    </xf>
    <xf numFmtId="178" fontId="5" fillId="0" borderId="3" xfId="0" applyNumberFormat="1" applyFont="1" applyBorder="1" applyAlignment="1">
      <alignment horizontal="center" vertical="center"/>
    </xf>
    <xf numFmtId="177" fontId="5" fillId="0" borderId="12" xfId="0" applyNumberFormat="1" applyFont="1" applyBorder="1" applyAlignment="1">
      <alignment horizontal="right" vertical="center" shrinkToFit="1"/>
    </xf>
    <xf numFmtId="0" fontId="5" fillId="0" borderId="25" xfId="0" applyFont="1" applyBorder="1" applyAlignment="1">
      <alignment horizontal="center" vertical="center" shrinkToFit="1"/>
    </xf>
    <xf numFmtId="0" fontId="5" fillId="0" borderId="25" xfId="0" applyFont="1" applyBorder="1" applyAlignment="1">
      <alignment horizontal="center" vertical="center"/>
    </xf>
    <xf numFmtId="177" fontId="5" fillId="0" borderId="28" xfId="0" applyNumberFormat="1" applyFont="1" applyBorder="1" applyAlignment="1">
      <alignment horizontal="right" vertical="center"/>
    </xf>
    <xf numFmtId="0" fontId="5" fillId="0" borderId="36" xfId="0" applyFont="1" applyBorder="1" applyAlignment="1">
      <alignment horizontal="center" vertical="center"/>
    </xf>
    <xf numFmtId="177" fontId="5" fillId="0" borderId="9" xfId="0" applyNumberFormat="1" applyFont="1" applyBorder="1" applyAlignment="1">
      <alignment horizontal="right" vertical="center"/>
    </xf>
    <xf numFmtId="0" fontId="5" fillId="0" borderId="23" xfId="0" applyFont="1" applyBorder="1" applyAlignment="1">
      <alignment horizontal="center" vertical="center"/>
    </xf>
    <xf numFmtId="177" fontId="5" fillId="0" borderId="62" xfId="0" applyNumberFormat="1" applyFont="1" applyBorder="1" applyAlignment="1">
      <alignment horizontal="right" vertical="center"/>
    </xf>
    <xf numFmtId="0" fontId="5" fillId="0" borderId="26" xfId="0" applyFont="1" applyBorder="1" applyAlignment="1">
      <alignment horizontal="center" vertical="center"/>
    </xf>
    <xf numFmtId="177" fontId="5" fillId="0" borderId="0" xfId="0" applyNumberFormat="1" applyFont="1">
      <alignment vertical="center"/>
    </xf>
    <xf numFmtId="0" fontId="5" fillId="0" borderId="53" xfId="0" applyFont="1" applyBorder="1" applyAlignment="1">
      <alignment horizontal="center" vertical="center"/>
    </xf>
    <xf numFmtId="0" fontId="5" fillId="0" borderId="62" xfId="0" applyFont="1" applyBorder="1" applyAlignment="1">
      <alignment horizontal="center" vertical="center"/>
    </xf>
    <xf numFmtId="178" fontId="5" fillId="0" borderId="62" xfId="0" applyNumberFormat="1" applyFont="1" applyBorder="1" applyAlignment="1">
      <alignment horizontal="right" vertical="center"/>
    </xf>
    <xf numFmtId="178" fontId="5" fillId="0" borderId="65" xfId="0" applyNumberFormat="1" applyFont="1" applyBorder="1" applyAlignment="1">
      <alignment horizontal="right" vertical="center"/>
    </xf>
    <xf numFmtId="178" fontId="5" fillId="0" borderId="66" xfId="0" applyNumberFormat="1" applyFont="1" applyBorder="1" applyAlignment="1">
      <alignment horizontal="right" vertical="center"/>
    </xf>
    <xf numFmtId="178" fontId="5" fillId="0" borderId="64" xfId="0" applyNumberFormat="1" applyFont="1" applyBorder="1" applyAlignment="1">
      <alignment horizontal="right" vertical="center"/>
    </xf>
    <xf numFmtId="178" fontId="5" fillId="0" borderId="67" xfId="0" applyNumberFormat="1" applyFont="1" applyBorder="1" applyAlignment="1">
      <alignment horizontal="center" vertical="center"/>
    </xf>
    <xf numFmtId="0" fontId="5" fillId="0" borderId="62" xfId="0" applyFont="1" applyBorder="1" applyAlignment="1">
      <alignment horizontal="center" vertical="center" wrapText="1"/>
    </xf>
    <xf numFmtId="178" fontId="5" fillId="0" borderId="68" xfId="0" applyNumberFormat="1" applyFont="1" applyBorder="1" applyAlignment="1">
      <alignment horizontal="right" vertical="center" wrapText="1"/>
    </xf>
    <xf numFmtId="178" fontId="5" fillId="0" borderId="69" xfId="0" applyNumberFormat="1" applyFont="1" applyBorder="1" applyAlignment="1">
      <alignment horizontal="center" vertical="center" wrapText="1"/>
    </xf>
    <xf numFmtId="0" fontId="5" fillId="0" borderId="60" xfId="0" applyFont="1" applyBorder="1" applyAlignment="1">
      <alignment horizontal="center" vertical="center"/>
    </xf>
    <xf numFmtId="178" fontId="5" fillId="0" borderId="75" xfId="0" applyNumberFormat="1" applyFont="1" applyBorder="1" applyAlignment="1">
      <alignment horizontal="right" vertical="center"/>
    </xf>
    <xf numFmtId="178" fontId="5" fillId="0" borderId="67" xfId="0" applyNumberFormat="1" applyFont="1" applyBorder="1" applyAlignment="1">
      <alignment horizontal="right" vertical="center"/>
    </xf>
    <xf numFmtId="178" fontId="5" fillId="0" borderId="64" xfId="0" applyNumberFormat="1" applyFont="1" applyBorder="1" applyAlignment="1">
      <alignment horizontal="center" vertical="center"/>
    </xf>
    <xf numFmtId="0" fontId="5" fillId="0" borderId="6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left" vertical="top" wrapText="1"/>
    </xf>
    <xf numFmtId="0" fontId="5" fillId="0" borderId="1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29" xfId="0" applyFont="1" applyBorder="1" applyAlignment="1">
      <alignment horizontal="center" vertical="center" shrinkToFit="1"/>
    </xf>
    <xf numFmtId="0" fontId="5" fillId="0" borderId="29" xfId="0" applyFont="1" applyBorder="1" applyAlignment="1">
      <alignment vertical="center" wrapText="1"/>
    </xf>
    <xf numFmtId="0" fontId="5" fillId="0" borderId="4"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2" xfId="0" applyFont="1" applyBorder="1" applyAlignment="1">
      <alignment horizontal="center" vertical="center" shrinkToFit="1"/>
    </xf>
    <xf numFmtId="0" fontId="12" fillId="0" borderId="29" xfId="0" applyFont="1" applyBorder="1" applyAlignment="1">
      <alignment horizontal="center" vertical="center" wrapText="1"/>
    </xf>
    <xf numFmtId="0" fontId="12" fillId="0" borderId="0" xfId="0" applyFont="1" applyAlignment="1">
      <alignment horizontal="center" vertical="center" wrapText="1"/>
    </xf>
    <xf numFmtId="0" fontId="5" fillId="0" borderId="8" xfId="0" applyFont="1" applyBorder="1" applyAlignment="1">
      <alignment horizontal="center" vertical="center" shrinkToFit="1"/>
    </xf>
    <xf numFmtId="0" fontId="7" fillId="0" borderId="12" xfId="0" applyFont="1" applyBorder="1" applyAlignment="1">
      <alignment horizontal="center" vertical="center" wrapText="1"/>
    </xf>
    <xf numFmtId="0" fontId="7" fillId="0" borderId="3" xfId="0" applyFont="1" applyBorder="1" applyAlignment="1">
      <alignment horizontal="center" vertical="center"/>
    </xf>
    <xf numFmtId="0" fontId="7" fillId="0" borderId="1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11" fillId="0" borderId="12" xfId="0" applyFont="1" applyBorder="1" applyAlignment="1">
      <alignment horizontal="right" vertical="center" indent="1"/>
    </xf>
    <xf numFmtId="0" fontId="11" fillId="0" borderId="3" xfId="0" applyFont="1" applyBorder="1" applyAlignment="1">
      <alignment horizontal="right" vertical="center" indent="1"/>
    </xf>
    <xf numFmtId="0" fontId="5" fillId="0" borderId="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9" xfId="0" applyFont="1" applyBorder="1" applyAlignment="1">
      <alignment horizontal="center" vertical="center" textRotation="255"/>
    </xf>
    <xf numFmtId="0" fontId="5" fillId="3" borderId="51" xfId="0" applyFont="1" applyFill="1" applyBorder="1" applyAlignment="1">
      <alignment horizontal="center" vertical="center" shrinkToFit="1"/>
    </xf>
    <xf numFmtId="0" fontId="5" fillId="3" borderId="52" xfId="0" applyFont="1" applyFill="1" applyBorder="1" applyAlignment="1">
      <alignment horizontal="center" vertical="center" shrinkToFi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177" fontId="5" fillId="0" borderId="73" xfId="0" applyNumberFormat="1" applyFont="1" applyBorder="1" applyAlignment="1">
      <alignment horizontal="center" vertical="center"/>
    </xf>
    <xf numFmtId="0" fontId="0" fillId="0" borderId="74" xfId="0" applyBorder="1" applyAlignment="1">
      <alignment horizontal="center" vertical="center"/>
    </xf>
    <xf numFmtId="0" fontId="5" fillId="0" borderId="31"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1" xfId="0" applyFont="1" applyBorder="1" applyAlignment="1">
      <alignment horizontal="center" vertical="center"/>
    </xf>
    <xf numFmtId="177" fontId="5" fillId="0" borderId="4" xfId="0" applyNumberFormat="1" applyFont="1" applyBorder="1" applyAlignment="1">
      <alignment horizontal="center" vertical="center"/>
    </xf>
    <xf numFmtId="177" fontId="5" fillId="0" borderId="8" xfId="0" applyNumberFormat="1" applyFont="1" applyBorder="1" applyAlignment="1">
      <alignment horizontal="center" vertical="center"/>
    </xf>
    <xf numFmtId="0" fontId="0" fillId="0" borderId="28" xfId="0" applyBorder="1" applyAlignment="1">
      <alignment horizontal="center" vertical="center"/>
    </xf>
    <xf numFmtId="0" fontId="0" fillId="0" borderId="9" xfId="0" applyBorder="1" applyAlignment="1">
      <alignment horizontal="center" vertical="center"/>
    </xf>
    <xf numFmtId="0" fontId="5" fillId="0" borderId="13" xfId="0" applyFont="1" applyBorder="1" applyAlignment="1">
      <alignment horizontal="center" vertical="center" wrapText="1"/>
    </xf>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7" xfId="0" applyFont="1" applyBorder="1" applyAlignment="1">
      <alignment horizontal="center" vertical="center"/>
    </xf>
    <xf numFmtId="177" fontId="5" fillId="0" borderId="12" xfId="0" applyNumberFormat="1" applyFont="1" applyBorder="1" applyAlignment="1">
      <alignment horizontal="right" vertical="center"/>
    </xf>
    <xf numFmtId="177" fontId="5" fillId="0" borderId="27" xfId="0" applyNumberFormat="1" applyFont="1" applyBorder="1" applyAlignment="1">
      <alignment horizontal="right" vertical="center"/>
    </xf>
    <xf numFmtId="0" fontId="5" fillId="3" borderId="50" xfId="0" applyFont="1" applyFill="1" applyBorder="1" applyAlignment="1">
      <alignment horizontal="center" vertical="center" shrinkToFit="1"/>
    </xf>
    <xf numFmtId="0" fontId="0" fillId="3" borderId="57" xfId="0" applyFill="1" applyBorder="1">
      <alignment vertical="center"/>
    </xf>
    <xf numFmtId="0" fontId="0" fillId="3" borderId="16" xfId="0" applyFill="1" applyBorder="1">
      <alignment vertical="center"/>
    </xf>
    <xf numFmtId="176" fontId="5" fillId="0" borderId="46" xfId="0" applyNumberFormat="1" applyFont="1" applyBorder="1" applyAlignment="1">
      <alignment horizontal="center" vertical="center"/>
    </xf>
    <xf numFmtId="176" fontId="5" fillId="0" borderId="47" xfId="0" applyNumberFormat="1" applyFont="1" applyBorder="1" applyAlignment="1">
      <alignment horizontal="center" vertical="center"/>
    </xf>
    <xf numFmtId="176" fontId="5" fillId="0" borderId="48" xfId="0" applyNumberFormat="1" applyFont="1" applyBorder="1" applyAlignment="1">
      <alignment horizontal="center" vertical="center"/>
    </xf>
    <xf numFmtId="176" fontId="5" fillId="0" borderId="49" xfId="0" applyNumberFormat="1" applyFont="1" applyBorder="1" applyAlignment="1">
      <alignment horizontal="center" vertical="center"/>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 xfId="0" applyFont="1" applyBorder="1" applyAlignment="1">
      <alignment horizontal="center" vertical="center"/>
    </xf>
  </cellXfs>
  <cellStyles count="5">
    <cellStyle name="標準" xfId="0" builtinId="0"/>
    <cellStyle name="標準 2" xfId="1" xr:uid="{00000000-0005-0000-0000-000001000000}"/>
    <cellStyle name="標準 2 2" xfId="2" xr:uid="{00000000-0005-0000-0000-000002000000}"/>
    <cellStyle name="標準 2 3" xfId="3" xr:uid="{00000000-0005-0000-0000-000003000000}"/>
    <cellStyle name="未定義"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107668</xdr:colOff>
      <xdr:row>5</xdr:row>
      <xdr:rowOff>16565</xdr:rowOff>
    </xdr:from>
    <xdr:to>
      <xdr:col>7</xdr:col>
      <xdr:colOff>1755907</xdr:colOff>
      <xdr:row>5</xdr:row>
      <xdr:rowOff>16565</xdr:rowOff>
    </xdr:to>
    <xdr:cxnSp macro="">
      <xdr:nvCxnSpPr>
        <xdr:cNvPr id="3" name="直線コネクタ 2">
          <a:extLst>
            <a:ext uri="{FF2B5EF4-FFF2-40B4-BE49-F238E27FC236}">
              <a16:creationId xmlns:a16="http://schemas.microsoft.com/office/drawing/2014/main" id="{10FBF40E-8C34-4F5E-A304-58B4793D0E5A}"/>
            </a:ext>
          </a:extLst>
        </xdr:cNvPr>
        <xdr:cNvCxnSpPr/>
      </xdr:nvCxnSpPr>
      <xdr:spPr>
        <a:xfrm>
          <a:off x="8150081" y="985630"/>
          <a:ext cx="164823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showGridLines="0" tabSelected="1" zoomScale="85" zoomScaleNormal="85" zoomScaleSheetLayoutView="85" workbookViewId="0">
      <selection activeCell="A26" sqref="A26:H30"/>
    </sheetView>
  </sheetViews>
  <sheetFormatPr defaultColWidth="6.625" defaultRowHeight="13.5" x14ac:dyDescent="0.15"/>
  <cols>
    <col min="1" max="1" width="12.375" style="1" customWidth="1"/>
    <col min="2" max="2" width="26.75" style="1" customWidth="1"/>
    <col min="3" max="4" width="22" style="1" customWidth="1"/>
    <col min="5" max="5" width="12.5" style="1" customWidth="1"/>
    <col min="6" max="6" width="10.375" style="1" customWidth="1"/>
    <col min="7" max="7" width="11.875" style="1" customWidth="1"/>
    <col min="8" max="8" width="17.375" style="1" customWidth="1"/>
    <col min="9" max="9" width="4.375" style="1" customWidth="1"/>
    <col min="10" max="16384" width="6.625" style="1"/>
  </cols>
  <sheetData>
    <row r="1" spans="1:9" ht="14.25" x14ac:dyDescent="0.15">
      <c r="A1" s="10" t="s">
        <v>23</v>
      </c>
    </row>
    <row r="2" spans="1:9" x14ac:dyDescent="0.15">
      <c r="A2" s="6"/>
    </row>
    <row r="3" spans="1:9" ht="20.45" customHeight="1" x14ac:dyDescent="0.15">
      <c r="A3" s="7" t="s">
        <v>91</v>
      </c>
      <c r="B3" s="6"/>
      <c r="C3" s="6"/>
    </row>
    <row r="4" spans="1:9" ht="20.45" customHeight="1" x14ac:dyDescent="0.15">
      <c r="A4" s="7" t="s">
        <v>24</v>
      </c>
      <c r="B4" s="6"/>
      <c r="C4" s="6"/>
    </row>
    <row r="5" spans="1:9" ht="15.95" customHeight="1" x14ac:dyDescent="0.15">
      <c r="A5" s="6"/>
      <c r="B5" s="6"/>
      <c r="C5" s="6"/>
    </row>
    <row r="6" spans="1:9" ht="15.95" customHeight="1" x14ac:dyDescent="0.15">
      <c r="A6" s="8" t="s">
        <v>6</v>
      </c>
      <c r="B6" s="8" t="s">
        <v>92</v>
      </c>
      <c r="C6" s="8"/>
    </row>
    <row r="7" spans="1:9" ht="7.9" customHeight="1" x14ac:dyDescent="0.15">
      <c r="A7" s="6"/>
      <c r="B7" s="6"/>
      <c r="C7" s="6"/>
    </row>
    <row r="8" spans="1:9" ht="15.95" customHeight="1" x14ac:dyDescent="0.15">
      <c r="A8" s="8" t="s">
        <v>74</v>
      </c>
      <c r="B8" s="8"/>
      <c r="C8" s="8"/>
    </row>
    <row r="9" spans="1:9" ht="7.9" customHeight="1" x14ac:dyDescent="0.15">
      <c r="A9" s="6"/>
      <c r="B9" s="6"/>
      <c r="C9" s="6"/>
    </row>
    <row r="10" spans="1:9" ht="15.95" customHeight="1" x14ac:dyDescent="0.15">
      <c r="A10" s="8" t="s">
        <v>7</v>
      </c>
      <c r="B10" s="8"/>
      <c r="C10" s="8"/>
    </row>
    <row r="11" spans="1:9" ht="15.95" customHeight="1" x14ac:dyDescent="0.15">
      <c r="A11" s="6"/>
      <c r="B11" s="6"/>
      <c r="C11" s="6"/>
    </row>
    <row r="12" spans="1:9" s="6" customFormat="1" ht="15.95" customHeight="1" x14ac:dyDescent="0.15">
      <c r="A12" s="6" t="s">
        <v>2</v>
      </c>
      <c r="F12" s="6" t="s">
        <v>61</v>
      </c>
    </row>
    <row r="13" spans="1:9" s="6" customFormat="1" ht="34.9" customHeight="1" x14ac:dyDescent="0.15">
      <c r="A13" s="124" t="s">
        <v>14</v>
      </c>
      <c r="B13" s="125"/>
      <c r="C13" s="145" t="s">
        <v>81</v>
      </c>
      <c r="D13" s="146"/>
      <c r="F13" s="133" t="s">
        <v>10</v>
      </c>
      <c r="G13" s="133"/>
      <c r="H13" s="133"/>
      <c r="I13" s="133"/>
    </row>
    <row r="14" spans="1:9" s="6" customFormat="1" ht="34.9" customHeight="1" x14ac:dyDescent="0.15">
      <c r="A14" s="124" t="s">
        <v>16</v>
      </c>
      <c r="B14" s="125"/>
      <c r="C14" s="126"/>
      <c r="D14" s="127"/>
      <c r="E14" s="9"/>
      <c r="F14" s="133" t="s">
        <v>86</v>
      </c>
      <c r="G14" s="133"/>
      <c r="H14" s="97"/>
      <c r="I14" s="98" t="s">
        <v>17</v>
      </c>
    </row>
    <row r="15" spans="1:9" s="6" customFormat="1" ht="34.9" customHeight="1" x14ac:dyDescent="0.15">
      <c r="A15" s="143" t="s">
        <v>11</v>
      </c>
      <c r="B15" s="144"/>
      <c r="C15" s="126" t="s">
        <v>18</v>
      </c>
      <c r="D15" s="127"/>
      <c r="E15" s="9"/>
      <c r="F15" s="133" t="s">
        <v>77</v>
      </c>
      <c r="G15" s="133"/>
      <c r="H15" s="97"/>
      <c r="I15" s="98" t="s">
        <v>17</v>
      </c>
    </row>
    <row r="16" spans="1:9" s="6" customFormat="1" ht="34.9" customHeight="1" x14ac:dyDescent="0.15">
      <c r="A16" s="143" t="s">
        <v>12</v>
      </c>
      <c r="B16" s="125"/>
      <c r="C16" s="141" t="s">
        <v>19</v>
      </c>
      <c r="D16" s="127"/>
      <c r="E16" s="9"/>
      <c r="F16" s="133"/>
      <c r="G16" s="133"/>
      <c r="H16" s="97"/>
      <c r="I16" s="98"/>
    </row>
    <row r="17" spans="1:9" s="6" customFormat="1" ht="37.5" customHeight="1" x14ac:dyDescent="0.15">
      <c r="A17" s="124" t="s">
        <v>25</v>
      </c>
      <c r="B17" s="125"/>
      <c r="C17" s="137" t="s">
        <v>90</v>
      </c>
      <c r="D17" s="138"/>
      <c r="E17" s="9"/>
      <c r="F17" s="133"/>
      <c r="G17" s="133"/>
      <c r="H17" s="97"/>
      <c r="I17" s="98"/>
    </row>
    <row r="18" spans="1:9" s="6" customFormat="1" ht="34.9" customHeight="1" x14ac:dyDescent="0.15">
      <c r="A18" s="139" t="s">
        <v>89</v>
      </c>
      <c r="B18" s="140"/>
      <c r="C18" s="141" t="s">
        <v>20</v>
      </c>
      <c r="D18" s="142"/>
      <c r="E18" s="9"/>
      <c r="F18" s="133"/>
      <c r="G18" s="133"/>
      <c r="H18" s="81"/>
      <c r="I18" s="99"/>
    </row>
    <row r="19" spans="1:9" s="6" customFormat="1" ht="34.9" customHeight="1" x14ac:dyDescent="0.15">
      <c r="A19" s="124" t="s">
        <v>21</v>
      </c>
      <c r="B19" s="125"/>
      <c r="C19" s="126" t="s">
        <v>75</v>
      </c>
      <c r="D19" s="127"/>
      <c r="E19" s="9"/>
      <c r="F19" s="130"/>
      <c r="G19" s="130"/>
      <c r="H19" s="100"/>
      <c r="I19" s="101"/>
    </row>
    <row r="20" spans="1:9" s="6" customFormat="1" ht="34.9" customHeight="1" thickBot="1" x14ac:dyDescent="0.2">
      <c r="A20" s="124" t="s">
        <v>21</v>
      </c>
      <c r="B20" s="125"/>
      <c r="C20" s="11"/>
      <c r="D20" s="76"/>
      <c r="E20" s="9"/>
      <c r="F20" s="130"/>
      <c r="G20" s="130"/>
      <c r="H20" s="100"/>
      <c r="I20" s="101"/>
    </row>
    <row r="21" spans="1:9" s="6" customFormat="1" ht="34.9" customHeight="1" thickTop="1" thickBot="1" x14ac:dyDescent="0.2">
      <c r="A21" s="124" t="s">
        <v>87</v>
      </c>
      <c r="B21" s="125"/>
      <c r="C21" s="126"/>
      <c r="D21" s="127"/>
      <c r="E21" s="9"/>
      <c r="F21" s="131" t="s">
        <v>82</v>
      </c>
      <c r="G21" s="132"/>
      <c r="H21" s="104">
        <f>SUM(H14:H20)</f>
        <v>0</v>
      </c>
      <c r="I21" s="105" t="s">
        <v>15</v>
      </c>
    </row>
    <row r="22" spans="1:9" s="6" customFormat="1" ht="34.9" customHeight="1" thickTop="1" x14ac:dyDescent="0.15">
      <c r="A22" s="124" t="s">
        <v>0</v>
      </c>
      <c r="B22" s="125"/>
      <c r="C22" s="11"/>
      <c r="D22" s="76"/>
      <c r="E22" s="9"/>
      <c r="F22" s="136" t="s">
        <v>80</v>
      </c>
      <c r="G22" s="136"/>
      <c r="H22" s="102"/>
      <c r="I22" s="103" t="s">
        <v>15</v>
      </c>
    </row>
    <row r="23" spans="1:9" s="6" customFormat="1" ht="35.1" customHeight="1" x14ac:dyDescent="0.15">
      <c r="A23" s="128"/>
      <c r="B23" s="128"/>
      <c r="C23" s="129"/>
      <c r="D23" s="129"/>
      <c r="E23" s="9"/>
      <c r="F23" s="133" t="s">
        <v>76</v>
      </c>
      <c r="G23" s="133"/>
      <c r="H23" s="81">
        <f>+H21+H22</f>
        <v>0</v>
      </c>
      <c r="I23" s="99" t="s">
        <v>15</v>
      </c>
    </row>
    <row r="24" spans="1:9" s="6" customFormat="1" ht="15.6" customHeight="1" x14ac:dyDescent="0.15">
      <c r="A24" s="82"/>
      <c r="B24" s="82"/>
      <c r="C24" s="1"/>
      <c r="D24" s="1"/>
      <c r="E24" s="9"/>
      <c r="F24" s="134" t="s">
        <v>78</v>
      </c>
      <c r="G24" s="134"/>
      <c r="H24" s="134"/>
      <c r="I24" s="134"/>
    </row>
    <row r="25" spans="1:9" s="6" customFormat="1" ht="15.6" customHeight="1" x14ac:dyDescent="0.15">
      <c r="A25" s="82"/>
      <c r="B25" s="82"/>
      <c r="C25" s="1"/>
      <c r="D25" s="1"/>
      <c r="E25" s="9"/>
      <c r="F25" s="135"/>
      <c r="G25" s="135"/>
      <c r="H25" s="135"/>
      <c r="I25" s="135"/>
    </row>
    <row r="26" spans="1:9" s="6" customFormat="1" ht="15.6" customHeight="1" x14ac:dyDescent="0.15">
      <c r="A26" s="123" t="s">
        <v>22</v>
      </c>
      <c r="B26" s="123"/>
      <c r="C26" s="123"/>
      <c r="D26" s="123"/>
      <c r="E26" s="123"/>
      <c r="F26" s="123"/>
      <c r="G26" s="123"/>
      <c r="H26" s="123"/>
    </row>
    <row r="27" spans="1:9" s="6" customFormat="1" ht="15.95" customHeight="1" x14ac:dyDescent="0.15">
      <c r="A27" s="123"/>
      <c r="B27" s="123"/>
      <c r="C27" s="123"/>
      <c r="D27" s="123"/>
      <c r="E27" s="123"/>
      <c r="F27" s="123"/>
      <c r="G27" s="123"/>
      <c r="H27" s="123"/>
    </row>
    <row r="28" spans="1:9" s="6" customFormat="1" ht="15.95" customHeight="1" x14ac:dyDescent="0.15">
      <c r="A28" s="123"/>
      <c r="B28" s="123"/>
      <c r="C28" s="123"/>
      <c r="D28" s="123"/>
      <c r="E28" s="123"/>
      <c r="F28" s="123"/>
      <c r="G28" s="123"/>
      <c r="H28" s="123"/>
    </row>
    <row r="29" spans="1:9" s="6" customFormat="1" ht="15.95" customHeight="1" x14ac:dyDescent="0.15">
      <c r="A29" s="123"/>
      <c r="B29" s="123"/>
      <c r="C29" s="123"/>
      <c r="D29" s="123"/>
      <c r="E29" s="123"/>
      <c r="F29" s="123"/>
      <c r="G29" s="123"/>
      <c r="H29" s="123"/>
    </row>
    <row r="30" spans="1:9" s="6" customFormat="1" ht="15.95" customHeight="1" x14ac:dyDescent="0.15">
      <c r="A30" s="77"/>
      <c r="B30" s="77"/>
      <c r="C30" s="77"/>
      <c r="D30" s="77"/>
      <c r="E30" s="77"/>
      <c r="F30" s="77"/>
      <c r="G30" s="77"/>
      <c r="H30" s="77"/>
    </row>
  </sheetData>
  <mergeCells count="33">
    <mergeCell ref="A13:B13"/>
    <mergeCell ref="C13:D13"/>
    <mergeCell ref="A14:B14"/>
    <mergeCell ref="C14:D14"/>
    <mergeCell ref="F14:G14"/>
    <mergeCell ref="F13:I13"/>
    <mergeCell ref="A15:B15"/>
    <mergeCell ref="C15:D15"/>
    <mergeCell ref="F15:G15"/>
    <mergeCell ref="A16:B16"/>
    <mergeCell ref="C16:D16"/>
    <mergeCell ref="F16:G16"/>
    <mergeCell ref="A17:B17"/>
    <mergeCell ref="C17:D17"/>
    <mergeCell ref="F17:G17"/>
    <mergeCell ref="A18:B18"/>
    <mergeCell ref="C18:D18"/>
    <mergeCell ref="F18:G18"/>
    <mergeCell ref="A26:H29"/>
    <mergeCell ref="A19:B19"/>
    <mergeCell ref="C19:D19"/>
    <mergeCell ref="A21:B21"/>
    <mergeCell ref="C21:D21"/>
    <mergeCell ref="A23:B23"/>
    <mergeCell ref="C23:D23"/>
    <mergeCell ref="F19:G19"/>
    <mergeCell ref="F21:G21"/>
    <mergeCell ref="F23:G23"/>
    <mergeCell ref="F24:I25"/>
    <mergeCell ref="F22:G22"/>
    <mergeCell ref="F20:G20"/>
    <mergeCell ref="A20:B20"/>
    <mergeCell ref="A22:B22"/>
  </mergeCells>
  <phoneticPr fontId="2"/>
  <printOptions horizontalCentered="1"/>
  <pageMargins left="0.78740157480314965" right="0" top="0.78740157480314965" bottom="0" header="0" footer="0"/>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
  <sheetViews>
    <sheetView showGridLines="0" view="pageBreakPreview" zoomScale="85" zoomScaleNormal="90" zoomScaleSheetLayoutView="85" workbookViewId="0">
      <selection activeCell="L2" sqref="L2:M2"/>
    </sheetView>
  </sheetViews>
  <sheetFormatPr defaultColWidth="8.875" defaultRowHeight="13.5" x14ac:dyDescent="0.15"/>
  <cols>
    <col min="1" max="1" width="5.5" style="6" customWidth="1"/>
    <col min="2" max="2" width="6" style="6" customWidth="1"/>
    <col min="3" max="3" width="26.75" style="6" customWidth="1"/>
    <col min="4" max="4" width="35.5" style="6" bestFit="1" customWidth="1"/>
    <col min="5" max="5" width="17.125" style="6" customWidth="1"/>
    <col min="6" max="6" width="3.875" style="6" customWidth="1"/>
    <col min="7" max="7" width="25.375" style="6" customWidth="1"/>
    <col min="8" max="8" width="3.25" style="6" customWidth="1"/>
    <col min="9" max="9" width="16.125" style="6" customWidth="1"/>
    <col min="10" max="10" width="3.25" style="6" customWidth="1"/>
    <col min="11" max="11" width="12.125" style="6" customWidth="1"/>
    <col min="12" max="12" width="15.75" style="6" customWidth="1"/>
    <col min="13" max="13" width="4.75" style="6" customWidth="1"/>
    <col min="14" max="14" width="14.75" style="6" customWidth="1"/>
    <col min="15" max="16384" width="8.875" style="6"/>
  </cols>
  <sheetData>
    <row r="1" spans="1:14" ht="14.25" thickBot="1" x14ac:dyDescent="0.2">
      <c r="B1" s="6" t="s">
        <v>32</v>
      </c>
    </row>
    <row r="2" spans="1:14" ht="30.75" customHeight="1" thickBot="1" x14ac:dyDescent="0.2">
      <c r="B2" s="6" t="s">
        <v>64</v>
      </c>
      <c r="G2" s="3"/>
      <c r="H2" s="3"/>
      <c r="I2" s="1"/>
      <c r="J2" s="19"/>
      <c r="K2" s="74" t="s">
        <v>33</v>
      </c>
      <c r="L2" s="152" t="s">
        <v>28</v>
      </c>
      <c r="M2" s="153"/>
      <c r="N2" s="3"/>
    </row>
    <row r="3" spans="1:14" ht="30.75" customHeight="1" x14ac:dyDescent="0.15">
      <c r="G3" s="3"/>
      <c r="H3" s="3"/>
      <c r="I3" s="1"/>
      <c r="J3" s="3"/>
      <c r="K3" s="3"/>
      <c r="L3" s="82"/>
      <c r="M3" s="82"/>
      <c r="N3" s="3"/>
    </row>
    <row r="4" spans="1:14" ht="21" customHeight="1" x14ac:dyDescent="0.15">
      <c r="B4" s="21" t="s">
        <v>31</v>
      </c>
      <c r="C4" s="158" t="s">
        <v>8</v>
      </c>
      <c r="D4" s="158" t="s">
        <v>63</v>
      </c>
      <c r="E4" s="154" t="s">
        <v>13</v>
      </c>
      <c r="F4" s="156"/>
      <c r="G4" s="154" t="s">
        <v>70</v>
      </c>
      <c r="H4" s="156"/>
      <c r="I4" s="154" t="s">
        <v>34</v>
      </c>
      <c r="J4" s="155"/>
      <c r="K4" s="154" t="s">
        <v>35</v>
      </c>
      <c r="L4" s="155"/>
      <c r="M4" s="155"/>
      <c r="N4" s="156"/>
    </row>
    <row r="5" spans="1:14" ht="21" customHeight="1" x14ac:dyDescent="0.15">
      <c r="B5" s="22" t="s">
        <v>36</v>
      </c>
      <c r="C5" s="159"/>
      <c r="D5" s="159"/>
      <c r="E5" s="160"/>
      <c r="F5" s="161"/>
      <c r="G5" s="160"/>
      <c r="H5" s="161"/>
      <c r="I5" s="160"/>
      <c r="J5" s="162"/>
      <c r="K5" s="141" t="s">
        <v>37</v>
      </c>
      <c r="L5" s="157"/>
      <c r="M5" s="157"/>
      <c r="N5" s="122" t="s">
        <v>38</v>
      </c>
    </row>
    <row r="6" spans="1:14" ht="26.25" customHeight="1" x14ac:dyDescent="0.15">
      <c r="A6" s="147" t="s">
        <v>86</v>
      </c>
      <c r="B6" s="80">
        <v>1</v>
      </c>
      <c r="C6" s="95"/>
      <c r="D6" s="78" t="s">
        <v>65</v>
      </c>
      <c r="E6" s="83"/>
      <c r="F6" s="93" t="s">
        <v>39</v>
      </c>
      <c r="G6" s="26">
        <f>ROUND(E6*4.016,0)</f>
        <v>0</v>
      </c>
      <c r="H6" s="37" t="s">
        <v>27</v>
      </c>
      <c r="I6" s="26">
        <f>+G6-L6</f>
        <v>0</v>
      </c>
      <c r="J6" s="27" t="s">
        <v>27</v>
      </c>
      <c r="K6" s="79" t="s">
        <v>29</v>
      </c>
      <c r="L6" s="28">
        <f>IF(G6&gt;0,IF($L$2="課税事業者（一般課税）",INT(G6*0.0909090909090909),0),0)</f>
        <v>0</v>
      </c>
      <c r="M6" s="27" t="s">
        <v>27</v>
      </c>
      <c r="N6" s="29" t="str">
        <f>IF(G6&gt;0,IF(L2="課税事業者（一般課税）"," ","該当なし"),"")</f>
        <v/>
      </c>
    </row>
    <row r="7" spans="1:14" ht="26.25" customHeight="1" thickBot="1" x14ac:dyDescent="0.2">
      <c r="A7" s="148"/>
      <c r="B7" s="80">
        <v>2</v>
      </c>
      <c r="C7" s="95"/>
      <c r="D7" s="78" t="s">
        <v>65</v>
      </c>
      <c r="E7" s="34"/>
      <c r="F7" s="94" t="s">
        <v>39</v>
      </c>
      <c r="G7" s="30">
        <f>ROUND(E7*4.016,0)</f>
        <v>0</v>
      </c>
      <c r="H7" s="38" t="s">
        <v>27</v>
      </c>
      <c r="I7" s="30">
        <f t="shared" ref="I7" si="0">+G7-L7</f>
        <v>0</v>
      </c>
      <c r="J7" s="31" t="s">
        <v>27</v>
      </c>
      <c r="K7" s="75" t="s">
        <v>29</v>
      </c>
      <c r="L7" s="32">
        <f>IF(G7&gt;0,IF($L$2="課税事業者（一般課税）",INT(G7*0.0909090909090909),0),0)</f>
        <v>0</v>
      </c>
      <c r="M7" s="31" t="s">
        <v>27</v>
      </c>
      <c r="N7" s="33" t="str">
        <f>IF(G7&gt;0,IF(L2="課税事業者（一般課税）"," ","該当なし"),"")</f>
        <v/>
      </c>
    </row>
    <row r="8" spans="1:14" ht="26.25" customHeight="1" thickBot="1" x14ac:dyDescent="0.2">
      <c r="A8" s="151"/>
      <c r="B8" s="107" t="s">
        <v>3</v>
      </c>
      <c r="C8" s="84"/>
      <c r="D8" s="84"/>
      <c r="E8" s="85">
        <f>SUM(E6:E7)</f>
        <v>0</v>
      </c>
      <c r="F8" s="86" t="s">
        <v>26</v>
      </c>
      <c r="G8" s="87">
        <f>SUM(G6:G7)</f>
        <v>0</v>
      </c>
      <c r="H8" s="88" t="s">
        <v>27</v>
      </c>
      <c r="I8" s="87">
        <f>SUM(I6:I7)</f>
        <v>0</v>
      </c>
      <c r="J8" s="89" t="s">
        <v>27</v>
      </c>
      <c r="K8" s="90" t="s">
        <v>29</v>
      </c>
      <c r="L8" s="91">
        <f>SUM(L6:L7)</f>
        <v>0</v>
      </c>
      <c r="M8" s="89" t="s">
        <v>27</v>
      </c>
      <c r="N8" s="92"/>
    </row>
    <row r="9" spans="1:14" ht="26.25" customHeight="1" x14ac:dyDescent="0.15">
      <c r="A9" s="147" t="s">
        <v>77</v>
      </c>
      <c r="B9" s="22">
        <v>1</v>
      </c>
      <c r="C9" s="95"/>
      <c r="D9" s="78" t="s">
        <v>65</v>
      </c>
      <c r="E9" s="83"/>
      <c r="F9" s="93" t="s">
        <v>39</v>
      </c>
      <c r="G9" s="26">
        <f>ROUND(E9*4.016,0)</f>
        <v>0</v>
      </c>
      <c r="H9" s="37" t="s">
        <v>27</v>
      </c>
      <c r="I9" s="26">
        <f>+G9-L9</f>
        <v>0</v>
      </c>
      <c r="J9" s="27" t="s">
        <v>27</v>
      </c>
      <c r="K9" s="79" t="s">
        <v>29</v>
      </c>
      <c r="L9" s="28">
        <f t="shared" ref="L9:L10" si="1">IF(G9&gt;0,IF($L$2="課税事業者（一般課税）",INT(G9*0.0909090909090909),0),0)</f>
        <v>0</v>
      </c>
      <c r="M9" s="27" t="s">
        <v>27</v>
      </c>
      <c r="N9" s="29" t="str">
        <f>IF(G9&gt;0,IF(L2="課税事業者（一般課税）"," ","該当なし"),"")</f>
        <v/>
      </c>
    </row>
    <row r="10" spans="1:14" ht="26.25" customHeight="1" thickBot="1" x14ac:dyDescent="0.2">
      <c r="A10" s="148"/>
      <c r="B10" s="22">
        <v>2</v>
      </c>
      <c r="C10" s="95"/>
      <c r="D10" s="78" t="s">
        <v>65</v>
      </c>
      <c r="E10" s="34"/>
      <c r="F10" s="94" t="s">
        <v>39</v>
      </c>
      <c r="G10" s="30">
        <f>ROUND(E10*4.016,0)</f>
        <v>0</v>
      </c>
      <c r="H10" s="38" t="s">
        <v>27</v>
      </c>
      <c r="I10" s="30">
        <f t="shared" ref="I10" si="2">+G10-L10</f>
        <v>0</v>
      </c>
      <c r="J10" s="31" t="s">
        <v>27</v>
      </c>
      <c r="K10" s="75" t="s">
        <v>29</v>
      </c>
      <c r="L10" s="32">
        <f t="shared" si="1"/>
        <v>0</v>
      </c>
      <c r="M10" s="31" t="s">
        <v>27</v>
      </c>
      <c r="N10" s="33" t="str">
        <f>IF(G10&gt;0,IF(L2="課税事業者（一般課税）"," ","該当なし"),"")</f>
        <v/>
      </c>
    </row>
    <row r="11" spans="1:14" ht="26.25" customHeight="1" thickBot="1" x14ac:dyDescent="0.2">
      <c r="A11" s="151"/>
      <c r="B11" s="107" t="s">
        <v>3</v>
      </c>
      <c r="C11" s="84"/>
      <c r="D11" s="84"/>
      <c r="E11" s="85">
        <f>SUM(E9:E10)</f>
        <v>0</v>
      </c>
      <c r="F11" s="86" t="s">
        <v>26</v>
      </c>
      <c r="G11" s="87">
        <f>SUM(G9:G10)</f>
        <v>0</v>
      </c>
      <c r="H11" s="88" t="s">
        <v>27</v>
      </c>
      <c r="I11" s="87">
        <f>SUM(I9:I10)</f>
        <v>0</v>
      </c>
      <c r="J11" s="89" t="s">
        <v>27</v>
      </c>
      <c r="K11" s="90" t="s">
        <v>29</v>
      </c>
      <c r="L11" s="91">
        <f>SUM(L9:L10)</f>
        <v>0</v>
      </c>
      <c r="M11" s="89" t="s">
        <v>27</v>
      </c>
      <c r="N11" s="92"/>
    </row>
    <row r="12" spans="1:14" ht="26.25" customHeight="1" thickTop="1" thickBot="1" x14ac:dyDescent="0.2">
      <c r="A12" s="149"/>
      <c r="B12" s="150"/>
      <c r="C12" s="108" t="s">
        <v>83</v>
      </c>
      <c r="D12" s="108"/>
      <c r="E12" s="109">
        <f>+E8+E11</f>
        <v>0</v>
      </c>
      <c r="F12" s="110" t="s">
        <v>26</v>
      </c>
      <c r="G12" s="111">
        <f>+G8+G11</f>
        <v>0</v>
      </c>
      <c r="H12" s="112" t="s">
        <v>27</v>
      </c>
      <c r="I12" s="111">
        <f>+I8+I11</f>
        <v>0</v>
      </c>
      <c r="J12" s="113" t="s">
        <v>27</v>
      </c>
      <c r="K12" s="114" t="s">
        <v>29</v>
      </c>
      <c r="L12" s="115">
        <f>+L8+L11</f>
        <v>0</v>
      </c>
      <c r="M12" s="113" t="s">
        <v>27</v>
      </c>
      <c r="N12" s="116"/>
    </row>
    <row r="13" spans="1:14" ht="14.25" thickTop="1" x14ac:dyDescent="0.15">
      <c r="B13" s="39" t="s">
        <v>4</v>
      </c>
      <c r="C13" s="40" t="s">
        <v>97</v>
      </c>
      <c r="D13" s="40"/>
      <c r="E13" s="40"/>
      <c r="F13" s="40"/>
      <c r="G13" s="40"/>
      <c r="H13" s="27"/>
      <c r="I13" s="18"/>
      <c r="J13" s="27"/>
    </row>
    <row r="14" spans="1:14" x14ac:dyDescent="0.15">
      <c r="B14" s="39" t="s">
        <v>5</v>
      </c>
      <c r="C14" s="40" t="s">
        <v>47</v>
      </c>
      <c r="D14" s="40"/>
      <c r="E14" s="40"/>
      <c r="F14" s="40"/>
      <c r="G14" s="40"/>
      <c r="H14" s="27"/>
      <c r="I14" s="18"/>
      <c r="J14" s="27"/>
    </row>
    <row r="15" spans="1:14" x14ac:dyDescent="0.15">
      <c r="B15" s="41"/>
      <c r="C15" s="40" t="s">
        <v>40</v>
      </c>
      <c r="D15" s="40"/>
      <c r="E15" s="40"/>
      <c r="F15" s="40"/>
      <c r="G15" s="40"/>
      <c r="H15" s="27"/>
      <c r="I15" s="18"/>
      <c r="J15" s="27"/>
    </row>
    <row r="16" spans="1:14" x14ac:dyDescent="0.15">
      <c r="B16" s="36"/>
      <c r="C16" s="36"/>
      <c r="D16" s="36"/>
      <c r="E16" s="37"/>
      <c r="F16" s="37"/>
      <c r="G16" s="37"/>
      <c r="H16" s="37"/>
      <c r="I16" s="37"/>
      <c r="J16" s="36"/>
      <c r="K16" s="3"/>
      <c r="L16" s="3"/>
      <c r="M16" s="3"/>
      <c r="N16" s="1"/>
    </row>
    <row r="17" spans="2:10" ht="18.75" customHeight="1" x14ac:dyDescent="0.15">
      <c r="B17" s="6" t="s">
        <v>1</v>
      </c>
      <c r="H17" s="36"/>
      <c r="J17" s="36"/>
    </row>
    <row r="18" spans="2:10" ht="18.75" customHeight="1" x14ac:dyDescent="0.15">
      <c r="B18" s="6" t="s">
        <v>9</v>
      </c>
      <c r="H18" s="36"/>
      <c r="J18" s="36"/>
    </row>
    <row r="19" spans="2:10" x14ac:dyDescent="0.15">
      <c r="B19" s="5" t="s">
        <v>41</v>
      </c>
      <c r="C19" s="6" t="s">
        <v>73</v>
      </c>
      <c r="H19" s="36"/>
      <c r="J19" s="36"/>
    </row>
    <row r="20" spans="2:10" x14ac:dyDescent="0.15">
      <c r="B20" s="5"/>
      <c r="C20" s="5"/>
      <c r="D20" s="5"/>
      <c r="H20" s="36"/>
      <c r="J20" s="36"/>
    </row>
    <row r="21" spans="2:10" x14ac:dyDescent="0.15">
      <c r="B21" s="5"/>
      <c r="C21" s="5"/>
      <c r="D21" s="5"/>
    </row>
    <row r="22" spans="2:10" x14ac:dyDescent="0.15">
      <c r="B22" s="5" t="s">
        <v>79</v>
      </c>
      <c r="C22" s="5"/>
      <c r="D22" s="5"/>
      <c r="H22" s="36"/>
      <c r="J22" s="36"/>
    </row>
  </sheetData>
  <mergeCells count="11">
    <mergeCell ref="L2:M2"/>
    <mergeCell ref="K4:N4"/>
    <mergeCell ref="K5:M5"/>
    <mergeCell ref="C4:C5"/>
    <mergeCell ref="E4:F5"/>
    <mergeCell ref="G4:H5"/>
    <mergeCell ref="I4:J5"/>
    <mergeCell ref="D4:D5"/>
    <mergeCell ref="A12:B12"/>
    <mergeCell ref="A6:A8"/>
    <mergeCell ref="A9:A11"/>
  </mergeCells>
  <phoneticPr fontId="2"/>
  <printOptions horizontalCentered="1"/>
  <pageMargins left="0.70866141732283472" right="0.70866141732283472" top="0.74803149606299213" bottom="0.74803149606299213" header="0.31496062992125984" footer="0.31496062992125984"/>
  <pageSetup paperSize="9" scale="58" orientation="landscape" r:id="rId1"/>
  <rowBreaks count="1" manualBreakCount="1">
    <brk id="19"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リスト!$B$3:$B$6</xm:f>
          </x14:formula1>
          <xm:sqref>L2:M3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
  <sheetViews>
    <sheetView showGridLines="0" view="pageBreakPreview" zoomScale="85" zoomScaleNormal="90" zoomScaleSheetLayoutView="85" workbookViewId="0">
      <selection activeCell="F14" sqref="F14"/>
    </sheetView>
  </sheetViews>
  <sheetFormatPr defaultRowHeight="13.5" x14ac:dyDescent="0.15"/>
  <cols>
    <col min="1" max="1" width="15.625" customWidth="1"/>
    <col min="2" max="2" width="20" customWidth="1"/>
    <col min="3" max="3" width="3.625" customWidth="1"/>
    <col min="4" max="4" width="20" customWidth="1"/>
    <col min="5" max="5" width="3.625" customWidth="1"/>
    <col min="6" max="6" width="20.125" customWidth="1"/>
    <col min="7" max="7" width="3.25" customWidth="1"/>
    <col min="8" max="8" width="12" customWidth="1"/>
    <col min="9" max="9" width="9.5" customWidth="1"/>
    <col min="10" max="10" width="3.5" customWidth="1"/>
    <col min="11" max="11" width="2.75" customWidth="1"/>
    <col min="12" max="12" width="24" customWidth="1"/>
    <col min="13" max="13" width="3.375" customWidth="1"/>
    <col min="15" max="15" width="3.5" customWidth="1"/>
  </cols>
  <sheetData>
    <row r="1" spans="1:15" x14ac:dyDescent="0.15">
      <c r="A1" s="6" t="s">
        <v>32</v>
      </c>
      <c r="B1" s="6"/>
      <c r="C1" s="6"/>
      <c r="D1" s="6"/>
      <c r="E1" s="6"/>
      <c r="F1" s="6"/>
      <c r="G1" s="6"/>
      <c r="H1" s="6"/>
      <c r="I1" s="6"/>
      <c r="J1" s="6"/>
      <c r="K1" s="6"/>
      <c r="L1" s="6"/>
      <c r="N1" s="167" t="s">
        <v>98</v>
      </c>
      <c r="O1" s="167"/>
    </row>
    <row r="2" spans="1:15" x14ac:dyDescent="0.15">
      <c r="A2" s="6" t="s">
        <v>94</v>
      </c>
      <c r="B2" s="6"/>
      <c r="C2" s="6"/>
      <c r="D2" s="6"/>
      <c r="E2" s="6"/>
      <c r="F2" s="6"/>
      <c r="G2" s="6"/>
      <c r="H2" s="6"/>
      <c r="I2" s="6"/>
      <c r="J2" s="6"/>
      <c r="K2" s="6"/>
      <c r="L2" s="6"/>
      <c r="M2" s="6"/>
      <c r="N2" s="167"/>
      <c r="O2" s="167"/>
    </row>
    <row r="3" spans="1:15" ht="28.15" customHeight="1" x14ac:dyDescent="0.15">
      <c r="A3" s="6"/>
      <c r="B3" s="6"/>
      <c r="C3" s="6"/>
      <c r="D3" s="6"/>
      <c r="E3" s="6"/>
      <c r="F3" s="17"/>
      <c r="G3" s="6"/>
      <c r="H3" s="6"/>
      <c r="I3" s="6"/>
      <c r="J3" s="6"/>
      <c r="K3" s="6"/>
      <c r="L3" s="6"/>
      <c r="N3" s="167"/>
      <c r="O3" s="167"/>
    </row>
    <row r="4" spans="1:15" ht="28.15" customHeight="1" thickBot="1" x14ac:dyDescent="0.2">
      <c r="A4" s="158" t="s">
        <v>55</v>
      </c>
      <c r="B4" s="126" t="s">
        <v>54</v>
      </c>
      <c r="C4" s="171"/>
      <c r="D4" s="171"/>
      <c r="E4" s="171"/>
      <c r="F4" s="171"/>
      <c r="G4" s="171"/>
      <c r="H4" s="171"/>
      <c r="I4" s="171"/>
      <c r="J4" s="127"/>
      <c r="K4" s="36"/>
      <c r="N4" s="168"/>
      <c r="O4" s="168"/>
    </row>
    <row r="5" spans="1:15" ht="28.15" customHeight="1" thickTop="1" x14ac:dyDescent="0.15">
      <c r="A5" s="159"/>
      <c r="B5" s="177" t="s">
        <v>45</v>
      </c>
      <c r="C5" s="178"/>
      <c r="D5" s="177" t="s">
        <v>46</v>
      </c>
      <c r="E5" s="178"/>
      <c r="F5" s="159" t="s">
        <v>88</v>
      </c>
      <c r="G5" s="177"/>
      <c r="H5" s="126" t="s">
        <v>93</v>
      </c>
      <c r="I5" s="171"/>
      <c r="J5" s="127"/>
      <c r="K5" s="36"/>
      <c r="L5" s="126" t="s">
        <v>59</v>
      </c>
      <c r="M5" s="171"/>
      <c r="N5" s="169" t="s">
        <v>60</v>
      </c>
      <c r="O5" s="170"/>
    </row>
    <row r="6" spans="1:15" ht="28.15" customHeight="1" x14ac:dyDescent="0.15">
      <c r="A6" s="52" t="s">
        <v>86</v>
      </c>
      <c r="B6" s="53" t="s">
        <v>56</v>
      </c>
      <c r="C6" s="58"/>
      <c r="D6" s="53" t="s">
        <v>57</v>
      </c>
      <c r="E6" s="60"/>
      <c r="F6" s="63" t="s">
        <v>57</v>
      </c>
      <c r="G6" s="67"/>
      <c r="H6" s="179" t="s">
        <v>57</v>
      </c>
      <c r="I6" s="180"/>
      <c r="J6" s="64"/>
      <c r="K6" s="6"/>
      <c r="L6" s="172" t="str">
        <f>IFERROR(AVERAGE(B7,D7,F7),"")</f>
        <v/>
      </c>
      <c r="M6" s="174" t="s">
        <v>50</v>
      </c>
      <c r="N6" s="163" t="str">
        <f>IFERROR((+H7-L6),"")</f>
        <v/>
      </c>
      <c r="O6" s="164" t="s">
        <v>50</v>
      </c>
    </row>
    <row r="7" spans="1:15" ht="28.15" customHeight="1" x14ac:dyDescent="0.15">
      <c r="A7" s="54" t="s">
        <v>58</v>
      </c>
      <c r="B7" s="57"/>
      <c r="C7" s="59" t="s">
        <v>50</v>
      </c>
      <c r="D7" s="55"/>
      <c r="E7" s="59" t="s">
        <v>50</v>
      </c>
      <c r="F7" s="55"/>
      <c r="G7" s="68" t="s">
        <v>50</v>
      </c>
      <c r="H7" s="165"/>
      <c r="I7" s="166"/>
      <c r="J7" s="66" t="s">
        <v>50</v>
      </c>
      <c r="K7" s="6"/>
      <c r="L7" s="173"/>
      <c r="M7" s="175"/>
      <c r="N7" s="163"/>
      <c r="O7" s="164"/>
    </row>
    <row r="8" spans="1:15" ht="28.15" customHeight="1" x14ac:dyDescent="0.15">
      <c r="A8" s="52" t="s">
        <v>77</v>
      </c>
      <c r="B8" s="53" t="s">
        <v>56</v>
      </c>
      <c r="C8" s="60"/>
      <c r="D8" s="53" t="s">
        <v>57</v>
      </c>
      <c r="E8" s="60"/>
      <c r="F8" s="53" t="s">
        <v>57</v>
      </c>
      <c r="G8" s="67"/>
      <c r="H8" s="179" t="s">
        <v>57</v>
      </c>
      <c r="I8" s="180"/>
      <c r="J8" s="64"/>
      <c r="K8" s="6"/>
      <c r="L8" s="172" t="str">
        <f>IFERROR(AVERAGE(B9,D9,F9),"")</f>
        <v/>
      </c>
      <c r="M8" s="174" t="s">
        <v>50</v>
      </c>
      <c r="N8" s="163" t="str">
        <f>IFERROR((+H9-L8),"")</f>
        <v/>
      </c>
      <c r="O8" s="164" t="s">
        <v>50</v>
      </c>
    </row>
    <row r="9" spans="1:15" ht="28.15" customHeight="1" x14ac:dyDescent="0.15">
      <c r="A9" s="54" t="s">
        <v>58</v>
      </c>
      <c r="B9" s="55"/>
      <c r="C9" s="61" t="s">
        <v>50</v>
      </c>
      <c r="D9" s="56"/>
      <c r="E9" s="61" t="s">
        <v>50</v>
      </c>
      <c r="F9" s="56"/>
      <c r="G9" s="68" t="s">
        <v>50</v>
      </c>
      <c r="H9" s="165"/>
      <c r="I9" s="166"/>
      <c r="J9" s="66" t="s">
        <v>50</v>
      </c>
      <c r="K9" s="6"/>
      <c r="L9" s="173"/>
      <c r="M9" s="175"/>
      <c r="N9" s="163"/>
      <c r="O9" s="164"/>
    </row>
    <row r="10" spans="1:15" ht="28.15" customHeight="1" x14ac:dyDescent="0.15">
      <c r="A10" s="4" t="s">
        <v>3</v>
      </c>
      <c r="B10" s="70">
        <f>+B7+B9</f>
        <v>0</v>
      </c>
      <c r="C10" s="62" t="s">
        <v>50</v>
      </c>
      <c r="D10" s="81">
        <f>+D7+D9</f>
        <v>0</v>
      </c>
      <c r="E10" s="62" t="s">
        <v>50</v>
      </c>
      <c r="F10" s="81">
        <f>+F7+F9</f>
        <v>0</v>
      </c>
      <c r="G10" s="69" t="s">
        <v>50</v>
      </c>
      <c r="H10" s="181">
        <f>+H7+H9</f>
        <v>0</v>
      </c>
      <c r="I10" s="182" t="e">
        <f>+I7+I9+#REF!+#REF!+#REF!+#REF!+#REF!</f>
        <v>#REF!</v>
      </c>
      <c r="J10" s="65" t="s">
        <v>50</v>
      </c>
      <c r="K10" s="6"/>
      <c r="L10" s="106"/>
    </row>
    <row r="11" spans="1:15" ht="15.75" customHeight="1" x14ac:dyDescent="0.15">
      <c r="A11" s="73" t="s">
        <v>69</v>
      </c>
      <c r="B11" s="6"/>
      <c r="C11" s="6"/>
      <c r="D11" s="6"/>
      <c r="E11" s="6"/>
      <c r="F11" s="6"/>
      <c r="G11" s="6"/>
      <c r="H11" s="6"/>
      <c r="I11" s="6"/>
      <c r="J11" s="6"/>
      <c r="K11" s="6"/>
      <c r="L11" s="6"/>
    </row>
    <row r="12" spans="1:15" ht="15.75" customHeight="1" x14ac:dyDescent="0.15">
      <c r="A12" s="73" t="s">
        <v>72</v>
      </c>
      <c r="B12" s="6"/>
      <c r="C12" s="6"/>
      <c r="D12" s="6"/>
      <c r="E12" s="6"/>
      <c r="F12" s="6"/>
      <c r="G12" s="6"/>
      <c r="H12" s="6"/>
      <c r="I12" s="6"/>
      <c r="J12" s="6"/>
      <c r="K12" s="6"/>
      <c r="L12" s="6"/>
    </row>
    <row r="13" spans="1:15" ht="9" customHeight="1" thickBot="1" x14ac:dyDescent="0.2">
      <c r="A13" s="6"/>
      <c r="B13" s="6"/>
      <c r="C13" s="6"/>
      <c r="D13" s="6"/>
      <c r="E13" s="6"/>
      <c r="F13" s="6"/>
      <c r="G13" s="6"/>
      <c r="H13" s="6"/>
      <c r="I13" s="6"/>
      <c r="J13" s="6"/>
      <c r="K13" s="6"/>
      <c r="L13" s="6"/>
    </row>
    <row r="14" spans="1:15" ht="30.75" customHeight="1" thickBot="1" x14ac:dyDescent="0.2">
      <c r="A14" s="6" t="s">
        <v>62</v>
      </c>
      <c r="B14" s="6"/>
      <c r="C14" s="6"/>
      <c r="D14" s="3"/>
      <c r="E14" s="3"/>
      <c r="F14" s="1"/>
      <c r="G14" s="19"/>
      <c r="H14" s="20" t="s">
        <v>33</v>
      </c>
      <c r="I14" s="183" t="s">
        <v>28</v>
      </c>
      <c r="J14" s="184"/>
      <c r="K14" s="185"/>
      <c r="L14" s="3"/>
    </row>
    <row r="15" spans="1:15" ht="21" customHeight="1" x14ac:dyDescent="0.15">
      <c r="A15" s="6"/>
      <c r="B15" s="6"/>
      <c r="C15" s="6"/>
      <c r="D15" s="3"/>
      <c r="E15" s="3"/>
      <c r="F15" s="3"/>
      <c r="G15" s="3"/>
      <c r="H15" s="3"/>
      <c r="I15" s="3"/>
      <c r="J15" s="1"/>
      <c r="K15" s="1"/>
      <c r="L15" s="3"/>
    </row>
    <row r="16" spans="1:15" ht="28.9" customHeight="1" x14ac:dyDescent="0.15">
      <c r="A16" s="21" t="s">
        <v>49</v>
      </c>
      <c r="B16" s="154" t="s">
        <v>48</v>
      </c>
      <c r="C16" s="156"/>
      <c r="D16" s="154" t="s">
        <v>84</v>
      </c>
      <c r="E16" s="156"/>
      <c r="F16" s="154" t="s">
        <v>34</v>
      </c>
      <c r="G16" s="155"/>
      <c r="H16" s="154" t="s">
        <v>35</v>
      </c>
      <c r="I16" s="155"/>
      <c r="J16" s="155"/>
      <c r="K16" s="155"/>
      <c r="L16" s="156"/>
    </row>
    <row r="17" spans="1:12" ht="28.9" customHeight="1" x14ac:dyDescent="0.15">
      <c r="A17" s="22" t="s">
        <v>71</v>
      </c>
      <c r="B17" s="160"/>
      <c r="C17" s="161"/>
      <c r="D17" s="160"/>
      <c r="E17" s="161"/>
      <c r="F17" s="176"/>
      <c r="G17" s="167"/>
      <c r="H17" s="141" t="s">
        <v>37</v>
      </c>
      <c r="I17" s="157"/>
      <c r="J17" s="157"/>
      <c r="K17" s="12"/>
      <c r="L17" s="2" t="s">
        <v>38</v>
      </c>
    </row>
    <row r="18" spans="1:12" ht="28.9" customHeight="1" x14ac:dyDescent="0.15">
      <c r="A18" s="22" t="str">
        <f>+A6</f>
        <v>日本なし</v>
      </c>
      <c r="B18" s="23" t="str">
        <f>+N6</f>
        <v/>
      </c>
      <c r="C18" s="24" t="s">
        <v>50</v>
      </c>
      <c r="D18" s="25" t="str">
        <f>IFERROR((B18*4016),"")</f>
        <v/>
      </c>
      <c r="E18" s="16" t="s">
        <v>27</v>
      </c>
      <c r="F18" s="30" t="str">
        <f>IFERROR((D18-I18),"")</f>
        <v/>
      </c>
      <c r="G18" s="96" t="s">
        <v>27</v>
      </c>
      <c r="H18" s="12" t="s">
        <v>29</v>
      </c>
      <c r="I18" s="32">
        <f>IFERROR(IF(D18&gt;0,IF($I$14="課税事業者（一般課税）",INT(D18*0.0909090909090909),0),0),"")</f>
        <v>0</v>
      </c>
      <c r="J18" s="31" t="s">
        <v>27</v>
      </c>
      <c r="K18" s="31"/>
      <c r="L18" s="33" t="str">
        <f>IF(D18&gt;0,IF($I$14="課税事業者（一般課税）"," ","該当なし"),"")</f>
        <v>該当なし</v>
      </c>
    </row>
    <row r="19" spans="1:12" ht="28.9" customHeight="1" thickBot="1" x14ac:dyDescent="0.2">
      <c r="A19" s="22" t="str">
        <f>+A8</f>
        <v>りんご</v>
      </c>
      <c r="B19" s="23" t="str">
        <f>+N8</f>
        <v/>
      </c>
      <c r="C19" s="24" t="s">
        <v>50</v>
      </c>
      <c r="D19" s="25" t="str">
        <f>IFERROR((B19*4016),"")</f>
        <v/>
      </c>
      <c r="E19" s="16" t="s">
        <v>27</v>
      </c>
      <c r="F19" s="30" t="str">
        <f t="shared" ref="F19" si="0">IFERROR((D19-I19),"")</f>
        <v/>
      </c>
      <c r="G19" s="96" t="s">
        <v>27</v>
      </c>
      <c r="H19" s="12" t="s">
        <v>29</v>
      </c>
      <c r="I19" s="32">
        <f t="shared" ref="I19" si="1">IFERROR(IF(D19&gt;0,IF($I$14="課税事業者（一般課税）",INT(D19*0.0909090909090909),0),0),"")</f>
        <v>0</v>
      </c>
      <c r="J19" s="31" t="s">
        <v>27</v>
      </c>
      <c r="K19" s="31"/>
      <c r="L19" s="33" t="str">
        <f t="shared" ref="L19" si="2">IF(D19&gt;0,IF($I$14="課税事業者（一般課税）"," ","該当なし"),"")</f>
        <v>該当なし</v>
      </c>
    </row>
    <row r="20" spans="1:12" ht="28.9" customHeight="1" thickTop="1" thickBot="1" x14ac:dyDescent="0.2">
      <c r="A20" s="117" t="s">
        <v>85</v>
      </c>
      <c r="B20" s="109">
        <f>SUM(B18:B19)</f>
        <v>0</v>
      </c>
      <c r="C20" s="118" t="s">
        <v>50</v>
      </c>
      <c r="D20" s="111">
        <f>SUM(D18:D19)</f>
        <v>0</v>
      </c>
      <c r="E20" s="119" t="s">
        <v>27</v>
      </c>
      <c r="F20" s="111">
        <f>SUM(F18:F19)</f>
        <v>0</v>
      </c>
      <c r="G20" s="120" t="s">
        <v>27</v>
      </c>
      <c r="H20" s="121" t="s">
        <v>29</v>
      </c>
      <c r="I20" s="115">
        <f>SUM(I18:I19)</f>
        <v>0</v>
      </c>
      <c r="J20" s="113" t="s">
        <v>27</v>
      </c>
      <c r="K20" s="113"/>
      <c r="L20" s="116"/>
    </row>
    <row r="21" spans="1:12" ht="14.25" thickTop="1" x14ac:dyDescent="0.15">
      <c r="A21" s="39" t="s">
        <v>4</v>
      </c>
      <c r="B21" s="40" t="s">
        <v>99</v>
      </c>
      <c r="C21" s="40"/>
      <c r="D21" s="40"/>
      <c r="E21" s="27"/>
      <c r="F21" s="18"/>
      <c r="G21" s="27"/>
      <c r="H21" s="6"/>
      <c r="I21" s="6"/>
      <c r="J21" s="6"/>
      <c r="K21" s="6"/>
      <c r="L21" s="6"/>
    </row>
    <row r="22" spans="1:12" x14ac:dyDescent="0.15">
      <c r="A22" s="39" t="s">
        <v>5</v>
      </c>
      <c r="B22" s="40" t="s">
        <v>47</v>
      </c>
      <c r="C22" s="40"/>
      <c r="D22" s="40"/>
      <c r="E22" s="27"/>
      <c r="F22" s="18"/>
      <c r="G22" s="27"/>
      <c r="H22" s="6"/>
      <c r="I22" s="6"/>
      <c r="J22" s="6"/>
      <c r="K22" s="6"/>
      <c r="L22" s="6"/>
    </row>
    <row r="23" spans="1:12" x14ac:dyDescent="0.15">
      <c r="A23" s="41"/>
      <c r="B23" s="40" t="s">
        <v>40</v>
      </c>
      <c r="C23" s="40"/>
      <c r="D23" s="40"/>
      <c r="E23" s="27"/>
      <c r="F23" s="18"/>
      <c r="G23" s="27"/>
      <c r="H23" s="6"/>
      <c r="I23" s="6"/>
      <c r="J23" s="6"/>
      <c r="K23" s="6"/>
      <c r="L23" s="6"/>
    </row>
    <row r="24" spans="1:12" ht="20.25" customHeight="1" x14ac:dyDescent="0.15">
      <c r="A24" s="6"/>
      <c r="B24" s="18"/>
      <c r="C24" s="18"/>
      <c r="D24" s="35"/>
      <c r="E24" s="35"/>
      <c r="F24" s="35"/>
      <c r="G24" s="35"/>
      <c r="H24" s="3"/>
      <c r="I24" s="3"/>
      <c r="J24" s="1"/>
      <c r="K24" s="1"/>
      <c r="L24" s="3"/>
    </row>
    <row r="25" spans="1:12" x14ac:dyDescent="0.15">
      <c r="A25" s="36"/>
      <c r="B25" s="37"/>
      <c r="C25" s="37"/>
      <c r="D25" s="37"/>
      <c r="E25" s="37"/>
      <c r="F25" s="37"/>
      <c r="G25" s="36"/>
      <c r="H25" s="3"/>
      <c r="I25" s="3"/>
      <c r="J25" s="3"/>
      <c r="K25" s="3"/>
      <c r="L25" s="1"/>
    </row>
    <row r="26" spans="1:12" ht="24" customHeight="1" x14ac:dyDescent="0.15">
      <c r="A26" s="6" t="s">
        <v>1</v>
      </c>
      <c r="B26" s="6"/>
      <c r="C26" s="6"/>
      <c r="D26" s="6"/>
      <c r="E26" s="36"/>
      <c r="F26" s="6"/>
      <c r="G26" s="36"/>
      <c r="H26" s="6"/>
      <c r="I26" s="6"/>
      <c r="J26" s="6"/>
      <c r="K26" s="6"/>
      <c r="L26" s="6"/>
    </row>
    <row r="27" spans="1:12" ht="24" customHeight="1" x14ac:dyDescent="0.15">
      <c r="A27" s="6" t="s">
        <v>9</v>
      </c>
      <c r="B27" s="6"/>
      <c r="C27" s="6"/>
      <c r="D27" s="6"/>
      <c r="E27" s="36"/>
      <c r="F27" s="6"/>
      <c r="G27" s="36"/>
      <c r="H27" s="6"/>
      <c r="I27" s="6"/>
      <c r="J27" s="6"/>
      <c r="K27" s="6"/>
      <c r="L27" s="6"/>
    </row>
    <row r="28" spans="1:12" x14ac:dyDescent="0.15">
      <c r="A28" s="5" t="s">
        <v>41</v>
      </c>
      <c r="B28" s="6" t="s">
        <v>73</v>
      </c>
      <c r="C28" s="6"/>
      <c r="D28" s="6"/>
      <c r="E28" s="36"/>
      <c r="F28" s="6"/>
      <c r="G28" s="36"/>
      <c r="H28" s="6"/>
      <c r="I28" s="6"/>
      <c r="J28" s="6"/>
      <c r="K28" s="6"/>
      <c r="L28" s="6"/>
    </row>
    <row r="29" spans="1:12" x14ac:dyDescent="0.15">
      <c r="A29" s="5"/>
      <c r="B29" s="6"/>
      <c r="C29" s="6"/>
      <c r="D29" s="6"/>
      <c r="E29" s="36"/>
      <c r="F29" s="6"/>
      <c r="G29" s="36"/>
      <c r="H29" s="6"/>
      <c r="I29" s="6"/>
      <c r="J29" s="6"/>
      <c r="K29" s="6"/>
      <c r="L29" s="6"/>
    </row>
    <row r="30" spans="1:12" ht="14.25" x14ac:dyDescent="0.15">
      <c r="A30" s="14"/>
      <c r="B30" s="13"/>
      <c r="C30" s="13"/>
      <c r="D30" s="13"/>
      <c r="E30" s="13"/>
      <c r="F30" s="13"/>
      <c r="G30" s="13"/>
      <c r="H30" s="13"/>
      <c r="I30" s="13"/>
      <c r="J30" s="13"/>
      <c r="K30" s="13"/>
      <c r="L30" s="13"/>
    </row>
    <row r="31" spans="1:12" ht="14.25" x14ac:dyDescent="0.15">
      <c r="A31" s="14" t="s">
        <v>30</v>
      </c>
      <c r="B31" s="13"/>
      <c r="C31" s="13"/>
      <c r="D31" s="13"/>
      <c r="E31" s="15"/>
      <c r="F31" s="13"/>
      <c r="G31" s="15"/>
      <c r="H31" s="13"/>
      <c r="I31" s="13"/>
      <c r="J31" s="13"/>
      <c r="K31" s="13"/>
      <c r="L31" s="13"/>
    </row>
  </sheetData>
  <mergeCells count="28">
    <mergeCell ref="H17:J17"/>
    <mergeCell ref="H9:I9"/>
    <mergeCell ref="H10:I10"/>
    <mergeCell ref="I14:K14"/>
    <mergeCell ref="B16:C17"/>
    <mergeCell ref="D16:E17"/>
    <mergeCell ref="F16:G17"/>
    <mergeCell ref="A4:A5"/>
    <mergeCell ref="B5:C5"/>
    <mergeCell ref="D5:E5"/>
    <mergeCell ref="F5:G5"/>
    <mergeCell ref="B4:J4"/>
    <mergeCell ref="H5:J5"/>
    <mergeCell ref="H6:I6"/>
    <mergeCell ref="H7:I7"/>
    <mergeCell ref="H8:I8"/>
    <mergeCell ref="H16:L16"/>
    <mergeCell ref="L6:L7"/>
    <mergeCell ref="M6:M7"/>
    <mergeCell ref="L8:L9"/>
    <mergeCell ref="M8:M9"/>
    <mergeCell ref="N8:N9"/>
    <mergeCell ref="O8:O9"/>
    <mergeCell ref="N6:N7"/>
    <mergeCell ref="O6:O7"/>
    <mergeCell ref="N1:O4"/>
    <mergeCell ref="N5:O5"/>
    <mergeCell ref="L5:M5"/>
  </mergeCells>
  <phoneticPr fontId="2"/>
  <printOptions horizontalCentered="1"/>
  <pageMargins left="0.70866141732283472" right="0.70866141732283472" top="0.74803149606299213" bottom="0.74803149606299213" header="0.31496062992125984" footer="0.31496062992125984"/>
  <pageSetup paperSize="9" scale="83" orientation="landscape" r:id="rId1"/>
  <rowBreaks count="1" manualBreakCount="1">
    <brk id="12"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リスト!$B$3:$B$6</xm:f>
          </x14:formula1>
          <xm:sqref>I14:K14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showGridLines="0" view="pageBreakPreview" zoomScale="115" zoomScaleNormal="100" zoomScaleSheetLayoutView="115" workbookViewId="0">
      <selection activeCell="D6" sqref="D6"/>
    </sheetView>
  </sheetViews>
  <sheetFormatPr defaultRowHeight="13.5" x14ac:dyDescent="0.15"/>
  <cols>
    <col min="2" max="2" width="16.625" customWidth="1"/>
    <col min="3" max="6" width="13.25" customWidth="1"/>
    <col min="7" max="7" width="3.375" customWidth="1"/>
    <col min="8" max="8" width="23.875" customWidth="1"/>
    <col min="9" max="9" width="7.125" customWidth="1"/>
    <col min="10" max="10" width="2.875" customWidth="1"/>
    <col min="11" max="11" width="9" hidden="1" customWidth="1"/>
  </cols>
  <sheetData>
    <row r="1" spans="1:9" x14ac:dyDescent="0.15">
      <c r="A1" s="6" t="s">
        <v>66</v>
      </c>
      <c r="B1" s="6"/>
      <c r="C1" s="6"/>
      <c r="D1" s="6"/>
      <c r="E1" s="6"/>
      <c r="F1" s="6"/>
      <c r="G1" s="6"/>
      <c r="H1" s="6"/>
    </row>
    <row r="2" spans="1:9" x14ac:dyDescent="0.15">
      <c r="A2" s="6"/>
      <c r="B2" s="6"/>
      <c r="C2" s="6"/>
      <c r="D2" s="6"/>
      <c r="E2" s="6"/>
      <c r="F2" s="6"/>
      <c r="G2" s="6"/>
      <c r="H2" s="6"/>
    </row>
    <row r="3" spans="1:9" x14ac:dyDescent="0.15">
      <c r="A3" s="6" t="s">
        <v>96</v>
      </c>
      <c r="B3" s="6"/>
      <c r="C3" s="6"/>
      <c r="D3" s="6"/>
      <c r="E3" s="6"/>
      <c r="F3" s="6"/>
      <c r="G3" s="6"/>
      <c r="H3" s="6"/>
    </row>
    <row r="4" spans="1:9" ht="14.25" thickBot="1" x14ac:dyDescent="0.2">
      <c r="A4" s="6"/>
      <c r="B4" s="6"/>
      <c r="C4" s="6"/>
      <c r="D4" s="6"/>
      <c r="E4" s="6"/>
      <c r="F4" s="17" t="s">
        <v>42</v>
      </c>
      <c r="G4" s="6"/>
      <c r="H4" s="6"/>
    </row>
    <row r="5" spans="1:9" ht="21.75" customHeight="1" thickTop="1" x14ac:dyDescent="0.15">
      <c r="A5" s="36"/>
      <c r="B5" s="158" t="s">
        <v>55</v>
      </c>
      <c r="C5" s="192" t="s">
        <v>44</v>
      </c>
      <c r="D5" s="192"/>
      <c r="E5" s="192"/>
      <c r="F5" s="158"/>
      <c r="G5" s="36"/>
      <c r="H5" s="71" t="s">
        <v>95</v>
      </c>
      <c r="I5" s="190" t="s">
        <v>68</v>
      </c>
    </row>
    <row r="6" spans="1:9" ht="27.75" customHeight="1" x14ac:dyDescent="0.15">
      <c r="A6" s="36"/>
      <c r="B6" s="159"/>
      <c r="C6" s="4" t="s">
        <v>45</v>
      </c>
      <c r="D6" s="4" t="s">
        <v>46</v>
      </c>
      <c r="E6" s="11" t="s">
        <v>88</v>
      </c>
      <c r="F6" s="4" t="s">
        <v>93</v>
      </c>
      <c r="G6" s="36"/>
      <c r="H6" s="72" t="s">
        <v>67</v>
      </c>
      <c r="I6" s="191"/>
    </row>
    <row r="7" spans="1:9" ht="25.5" customHeight="1" x14ac:dyDescent="0.15">
      <c r="A7" s="6"/>
      <c r="B7" s="4" t="s">
        <v>86</v>
      </c>
      <c r="C7" s="42"/>
      <c r="D7" s="42"/>
      <c r="E7" s="81"/>
      <c r="F7" s="42"/>
      <c r="G7" s="6"/>
      <c r="H7" s="186" t="str">
        <f>IFERROR(F7/AVERAGE(C7:E7),"")</f>
        <v/>
      </c>
      <c r="I7" s="187"/>
    </row>
    <row r="8" spans="1:9" ht="25.5" customHeight="1" x14ac:dyDescent="0.15">
      <c r="A8" s="6"/>
      <c r="B8" s="4" t="s">
        <v>77</v>
      </c>
      <c r="C8" s="42"/>
      <c r="D8" s="42"/>
      <c r="E8" s="42"/>
      <c r="F8" s="42"/>
      <c r="G8" s="6"/>
      <c r="H8" s="186" t="str">
        <f t="shared" ref="H8:H9" si="0">IFERROR(F8/AVERAGE(C8:E8),"")</f>
        <v/>
      </c>
      <c r="I8" s="187"/>
    </row>
    <row r="9" spans="1:9" ht="25.5" customHeight="1" thickBot="1" x14ac:dyDescent="0.2">
      <c r="A9" s="6"/>
      <c r="B9" s="4" t="s">
        <v>85</v>
      </c>
      <c r="C9" s="42">
        <f>SUM(C7:C8)</f>
        <v>0</v>
      </c>
      <c r="D9" s="42">
        <f>SUM(D7:D8)</f>
        <v>0</v>
      </c>
      <c r="E9" s="42">
        <f>SUM(E7:E8)</f>
        <v>0</v>
      </c>
      <c r="F9" s="42">
        <f>SUM(F7:F8)</f>
        <v>0</v>
      </c>
      <c r="G9" s="6"/>
      <c r="H9" s="188" t="str">
        <f t="shared" si="0"/>
        <v/>
      </c>
      <c r="I9" s="189"/>
    </row>
    <row r="10" spans="1:9" ht="14.25" thickTop="1" x14ac:dyDescent="0.15">
      <c r="A10" s="6"/>
      <c r="B10" s="6"/>
      <c r="C10" s="6"/>
      <c r="D10" s="6"/>
      <c r="E10" s="6"/>
      <c r="F10" s="6"/>
      <c r="G10" s="6"/>
      <c r="H10" s="6"/>
    </row>
    <row r="11" spans="1:9" x14ac:dyDescent="0.15">
      <c r="A11" s="6"/>
      <c r="B11" s="6"/>
      <c r="C11" s="6"/>
      <c r="D11" s="6"/>
      <c r="E11" s="6"/>
      <c r="F11" s="6"/>
      <c r="G11" s="6"/>
      <c r="H11" s="6"/>
    </row>
    <row r="12" spans="1:9" x14ac:dyDescent="0.15">
      <c r="A12" s="6" t="s">
        <v>43</v>
      </c>
      <c r="B12" s="6"/>
      <c r="C12" s="6"/>
      <c r="D12" s="6"/>
      <c r="E12" s="6"/>
      <c r="F12" s="6"/>
      <c r="G12" s="6"/>
      <c r="H12" s="6"/>
    </row>
    <row r="13" spans="1:9" x14ac:dyDescent="0.15">
      <c r="A13" s="6"/>
      <c r="B13" s="6"/>
      <c r="C13" s="6"/>
      <c r="D13" s="36"/>
      <c r="E13" s="6"/>
      <c r="F13" s="6"/>
      <c r="G13" s="6"/>
      <c r="H13" s="6"/>
    </row>
    <row r="14" spans="1:9" x14ac:dyDescent="0.15">
      <c r="A14" s="6"/>
      <c r="B14" s="43"/>
      <c r="C14" s="44"/>
      <c r="D14" s="45"/>
      <c r="E14" s="44"/>
      <c r="F14" s="44"/>
      <c r="G14" s="44"/>
      <c r="H14" s="46"/>
    </row>
    <row r="15" spans="1:9" x14ac:dyDescent="0.15">
      <c r="A15" s="6"/>
      <c r="B15" s="47"/>
      <c r="C15" s="6"/>
      <c r="D15" s="36"/>
      <c r="E15" s="6"/>
      <c r="F15" s="6"/>
      <c r="G15" s="6"/>
      <c r="H15" s="48"/>
    </row>
    <row r="16" spans="1:9" x14ac:dyDescent="0.15">
      <c r="A16" s="6"/>
      <c r="B16" s="47"/>
      <c r="C16" s="6"/>
      <c r="D16" s="6"/>
      <c r="E16" s="6"/>
      <c r="F16" s="6"/>
      <c r="G16" s="6"/>
      <c r="H16" s="48"/>
    </row>
    <row r="17" spans="1:8" x14ac:dyDescent="0.15">
      <c r="A17" s="6"/>
      <c r="B17" s="47"/>
      <c r="C17" s="6"/>
      <c r="D17" s="6"/>
      <c r="E17" s="6"/>
      <c r="F17" s="6"/>
      <c r="G17" s="6"/>
      <c r="H17" s="48"/>
    </row>
    <row r="18" spans="1:8" x14ac:dyDescent="0.15">
      <c r="A18" s="6"/>
      <c r="B18" s="47"/>
      <c r="C18" s="6"/>
      <c r="D18" s="6"/>
      <c r="E18" s="6"/>
      <c r="F18" s="6"/>
      <c r="G18" s="6"/>
      <c r="H18" s="48"/>
    </row>
    <row r="19" spans="1:8" x14ac:dyDescent="0.15">
      <c r="A19" s="6"/>
      <c r="B19" s="47"/>
      <c r="C19" s="6"/>
      <c r="D19" s="6"/>
      <c r="E19" s="6"/>
      <c r="F19" s="6"/>
      <c r="G19" s="6"/>
      <c r="H19" s="48"/>
    </row>
    <row r="20" spans="1:8" x14ac:dyDescent="0.15">
      <c r="A20" s="6"/>
      <c r="B20" s="47"/>
      <c r="C20" s="6"/>
      <c r="D20" s="6"/>
      <c r="E20" s="6"/>
      <c r="F20" s="6"/>
      <c r="G20" s="6"/>
      <c r="H20" s="48"/>
    </row>
    <row r="21" spans="1:8" x14ac:dyDescent="0.15">
      <c r="A21" s="6"/>
      <c r="B21" s="47"/>
      <c r="C21" s="6"/>
      <c r="D21" s="6"/>
      <c r="E21" s="6"/>
      <c r="F21" s="6"/>
      <c r="G21" s="6"/>
      <c r="H21" s="48"/>
    </row>
    <row r="22" spans="1:8" x14ac:dyDescent="0.15">
      <c r="A22" s="6"/>
      <c r="B22" s="47"/>
      <c r="C22" s="6"/>
      <c r="D22" s="6"/>
      <c r="E22" s="6"/>
      <c r="F22" s="6"/>
      <c r="G22" s="6"/>
      <c r="H22" s="48"/>
    </row>
    <row r="23" spans="1:8" x14ac:dyDescent="0.15">
      <c r="A23" s="6"/>
      <c r="B23" s="49"/>
      <c r="C23" s="8"/>
      <c r="D23" s="8"/>
      <c r="E23" s="8"/>
      <c r="F23" s="8"/>
      <c r="G23" s="8"/>
      <c r="H23" s="50"/>
    </row>
  </sheetData>
  <mergeCells count="6">
    <mergeCell ref="B5:B6"/>
    <mergeCell ref="H7:I7"/>
    <mergeCell ref="H8:I8"/>
    <mergeCell ref="H9:I9"/>
    <mergeCell ref="I5:I6"/>
    <mergeCell ref="C5:F5"/>
  </mergeCells>
  <phoneticPr fontId="2"/>
  <printOptions horizontalCentered="1"/>
  <pageMargins left="0.70866141732283472" right="0.70866141732283472" top="0.74803149606299213" bottom="0.74803149606299213" header="0.31496062992125984" footer="0.31496062992125984"/>
  <pageSetup paperSize="9" orientation="landscape" r:id="rId1"/>
  <colBreaks count="1" manualBreakCount="1">
    <brk id="10" max="2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6"/>
  <sheetViews>
    <sheetView workbookViewId="0">
      <selection activeCell="C20" sqref="C20"/>
    </sheetView>
  </sheetViews>
  <sheetFormatPr defaultColWidth="8.875" defaultRowHeight="13.5" x14ac:dyDescent="0.15"/>
  <cols>
    <col min="1" max="1" width="8.875" style="6"/>
    <col min="2" max="2" width="22.625" style="6" customWidth="1"/>
    <col min="3" max="16384" width="8.875" style="6"/>
  </cols>
  <sheetData>
    <row r="3" spans="2:2" x14ac:dyDescent="0.15">
      <c r="B3" s="6" t="s">
        <v>28</v>
      </c>
    </row>
    <row r="4" spans="2:2" x14ac:dyDescent="0.15">
      <c r="B4" s="51" t="s">
        <v>51</v>
      </c>
    </row>
    <row r="5" spans="2:2" x14ac:dyDescent="0.15">
      <c r="B5" s="51" t="s">
        <v>52</v>
      </c>
    </row>
    <row r="6" spans="2:2" x14ac:dyDescent="0.15">
      <c r="B6" s="51" t="s">
        <v>53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1枚目</vt:lpstr>
      <vt:lpstr>２枚目（基本単価を使用）</vt:lpstr>
      <vt:lpstr>２枚目（自ら計算）</vt:lpstr>
      <vt:lpstr>別添</vt:lpstr>
      <vt:lpstr>リスト</vt:lpstr>
      <vt:lpstr>'1枚目'!Print_Area</vt:lpstr>
      <vt:lpstr>'２枚目（基本単価を使用）'!Print_Area</vt:lpstr>
      <vt:lpstr>'２枚目（自ら計算）'!Print_Area</vt:lpstr>
      <vt:lpstr>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2017-01-30T08:17:41Z</dcterms:created>
  <dcterms:modified xsi:type="dcterms:W3CDTF">2023-11-01T07:34:07Z</dcterms:modified>
</cp:coreProperties>
</file>